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E653E62F-A30C-42D1-8EEF-776D3D0687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2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I16" i="1" s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" i="1"/>
  <c r="D11" i="1"/>
  <c r="D34" i="1"/>
  <c r="D31" i="1"/>
  <c r="D62" i="1"/>
  <c r="D66" i="1"/>
  <c r="D21" i="1"/>
  <c r="D30" i="1"/>
  <c r="D14" i="1"/>
  <c r="D58" i="1"/>
  <c r="I66" i="1" l="1"/>
  <c r="I32" i="1"/>
  <c r="I65" i="1"/>
  <c r="I14" i="1"/>
  <c r="I6" i="1"/>
  <c r="I7" i="1"/>
  <c r="I25" i="1" l="1"/>
  <c r="I60" i="1" l="1"/>
  <c r="I57" i="1"/>
  <c r="I53" i="1"/>
  <c r="I52" i="1"/>
  <c r="I49" i="1"/>
  <c r="I46" i="1"/>
  <c r="I45" i="1"/>
  <c r="I44" i="1"/>
  <c r="I41" i="1"/>
  <c r="I38" i="1"/>
  <c r="I37" i="1"/>
  <c r="I36" i="1"/>
  <c r="I35" i="1"/>
  <c r="I30" i="1"/>
  <c r="I29" i="1"/>
  <c r="I28" i="1"/>
  <c r="I27" i="1"/>
  <c r="I24" i="1"/>
  <c r="I21" i="1"/>
  <c r="I20" i="1"/>
  <c r="I19" i="1"/>
  <c r="I18" i="1"/>
  <c r="I15" i="1"/>
  <c r="I11" i="1"/>
  <c r="I9" i="1"/>
  <c r="F67" i="1" l="1"/>
  <c r="I10" i="1"/>
  <c r="I61" i="1"/>
  <c r="I54" i="1"/>
  <c r="I22" i="1"/>
  <c r="I39" i="1"/>
  <c r="I47" i="1"/>
  <c r="I55" i="1"/>
  <c r="I63" i="1"/>
  <c r="I12" i="1"/>
  <c r="I17" i="1"/>
  <c r="I26" i="1"/>
  <c r="I31" i="1"/>
  <c r="I34" i="1"/>
  <c r="I42" i="1"/>
  <c r="I50" i="1"/>
  <c r="I58" i="1"/>
  <c r="I13" i="1"/>
  <c r="I48" i="1"/>
  <c r="I56" i="1"/>
  <c r="I23" i="1"/>
  <c r="I33" i="1"/>
  <c r="I40" i="1"/>
  <c r="I43" i="1"/>
  <c r="I51" i="1"/>
  <c r="I59" i="1"/>
  <c r="I62" i="1"/>
  <c r="I64" i="1" l="1"/>
  <c r="H67" i="1"/>
  <c r="I8" i="1"/>
  <c r="I67" i="1" l="1"/>
</calcChain>
</file>

<file path=xl/sharedStrings.xml><?xml version="1.0" encoding="utf-8"?>
<sst xmlns="http://schemas.openxmlformats.org/spreadsheetml/2006/main" count="196" uniqueCount="138">
  <si>
    <t>Produkt Nazwa</t>
  </si>
  <si>
    <t>Baterie Alkaliczne Philips AA/LR6 1.5V opk. 4 szt.</t>
  </si>
  <si>
    <t>Bloczek Samoprzylepny 76x76mm 100szt żółty 14047611-06  Office Products</t>
  </si>
  <si>
    <t>Długopis ze Skuwką Flexi Czerwony 0,7 mm. 815893 Penmate</t>
  </si>
  <si>
    <t>Długopis ze Skuwką Flexi Niebieski 0,7 mm. 814407 Penmate</t>
  </si>
  <si>
    <t>Klej w sztyfcie 25g Donau opak. 12 szt</t>
  </si>
  <si>
    <t>Koperta C4 HK RBD Biała 130g opk. 100szt. 2137</t>
  </si>
  <si>
    <t>Koperta C5 SK Biała Opk. 50szt. Folia A&amp;G</t>
  </si>
  <si>
    <t>Koperta C6 SK Biała opk. 50szt. Folia A&amp;G</t>
  </si>
  <si>
    <t>Koszulka Na Dokumenty A4 50 mic Krystaliczna opk 100szt KBK</t>
  </si>
  <si>
    <t>Marker Do Tablic Suchościeralnych Czarny Gigant Kamet</t>
  </si>
  <si>
    <t>Papier Xero A4 A500 My Print</t>
  </si>
  <si>
    <t>Skoroszyt KBK A4 PVC z Europerforacją opk.10 szt. Zielony</t>
  </si>
  <si>
    <t>Taśma 1 19mm 130-1286 20m opk. 6szt Grand</t>
  </si>
  <si>
    <t>Taśma Pakowa Przezroczysta Akrylowa 48mm x 50m TPGA001T Dalpo/15025011-90 Office Products</t>
  </si>
  <si>
    <t>Teczka Papierowa Biała Wiązana  A4 opk.50szt Bigo</t>
  </si>
  <si>
    <t>Tusz Do Pieczątek czerwony 32-340002 Taurus</t>
  </si>
  <si>
    <t>Brulion A4 96k Kratka Budget 60g 400116557 Bantex</t>
  </si>
  <si>
    <t>Koszulka Na Dokumenty A4 40mic Groszkowa opk 100szt 21141215-90 Q-connect</t>
  </si>
  <si>
    <t>Spinacze Biurowe 28mm opk 100szt Yanda</t>
  </si>
  <si>
    <t>Taśma 1/2 20m 130-1280 Grand</t>
  </si>
  <si>
    <t>Bloczek Samoprzylepny 51x38mm 100szt żółty opk 3 szt 14047411-06 Office Product</t>
  </si>
  <si>
    <t>Druk KP A6 K-28 Sieradzki</t>
  </si>
  <si>
    <t>Druk Polecenie Wyjazdu Służbowego A5 Os-6 Sieradzki</t>
  </si>
  <si>
    <t>Gąbka Magnetyczna Do Tablic Suchościeralnych 96-010093 Taurus</t>
  </si>
  <si>
    <t>Kostka Biała Nieklejona 85x85 110658 D'Rect</t>
  </si>
  <si>
    <t>Długopis Automatyczny Żelowy G-2 Niebieski BL-G2-5-L Pilot</t>
  </si>
  <si>
    <t>Folia Z Panasonic Do Faxu Dwupak KXFA52 opk. 2 szt. Kris</t>
  </si>
  <si>
    <t>Koperta C4 HK Biała opk. 50szt. Folia A&amp;G</t>
  </si>
  <si>
    <t>Linijka Plastikowa 30cm 90-120054 Taurus</t>
  </si>
  <si>
    <t>Marker Do CD Dwustronny Czarny Toma TO-320</t>
  </si>
  <si>
    <t>Marker Do Tablic Suchościeralnych opak. 4 kol. Kamet</t>
  </si>
  <si>
    <t>Teczka Papierowa A4 Wiązana Biała A4 Barbara</t>
  </si>
  <si>
    <t>Skoroszyt KBK A4 PVC z Europerforacją opk. 10 szt.  Niebieskie</t>
  </si>
  <si>
    <t>Cienkopis Automatyczny Ah-806C50 Niebieski 166123 D'Rect</t>
  </si>
  <si>
    <t>Etykiety Samoprzylepne A4 100szt. 210x297mm KBK</t>
  </si>
  <si>
    <t>Nożyczki Biurowe 16 Cm 82-110064 Taurus</t>
  </si>
  <si>
    <t>Płyta CD-R Intenso 52x 700MB Opk.50szt. 1001125</t>
  </si>
  <si>
    <t>Bateria Philips CR2032 3V</t>
  </si>
  <si>
    <t>Baterie Alkaliczne Verbatim AAA LR06 1.5V opk.4 szt.49920</t>
  </si>
  <si>
    <t>Długopis ze Skuwką Flexi Czarny 0,7 mm. 814421 Penmate</t>
  </si>
  <si>
    <t>Długopis ze Skuwką Flexi Zielony 0,7 mm. 815909 Penmate</t>
  </si>
  <si>
    <t xml:space="preserve">Druk Polecenie Wyjazdu Służbowego A5 505-3 Michalczyk i Prokop </t>
  </si>
  <si>
    <t>Korektor W Długopisie 7ml Metalowa Końcówka TK-207 Taurus</t>
  </si>
  <si>
    <t>Koszulka Na Dokumenty A4 50 mic Groszkowa opk. 100 szt. Donau</t>
  </si>
  <si>
    <t>Koszulka Na Dokumenty A4 50 mic Groszkowa Opk.100szt. Q-Connect KF01955</t>
  </si>
  <si>
    <t>Marker Do Płyt CD DVD F Taurus 0,6mm Mix Kolor TCD-02</t>
  </si>
  <si>
    <t>Marker Do Tablic Suchościeralnych kpl 4szt + Gąbka TKMW-01 Taurus</t>
  </si>
  <si>
    <t>Marker To Tablic Suchościeralnych Czarny Taurus TMW-01</t>
  </si>
  <si>
    <t>Płyn Do Ekranów I Klawiatur KF04502A Q-connect</t>
  </si>
  <si>
    <t>Płyta DVD-R Omega 4,7GB 16X Cake 25 56682</t>
  </si>
  <si>
    <t>Przekładki Papierowe Do Segregatora Donau 1/3 A4 opk. 100 szt. Niebieskie 8620100-10pl</t>
  </si>
  <si>
    <t>Sprężone Powietrze Esperanza 400ml. ES103</t>
  </si>
  <si>
    <t xml:space="preserve">Taśma Dwustronna 50mm x 5m Dalpo </t>
  </si>
  <si>
    <t xml:space="preserve">cena jed. netto </t>
  </si>
  <si>
    <t>L.P.</t>
  </si>
  <si>
    <t>RAZEM</t>
  </si>
  <si>
    <t>VAT 23%</t>
  </si>
  <si>
    <t>stawka VAT</t>
  </si>
  <si>
    <t>wartość netto</t>
  </si>
  <si>
    <t>Folia do Fax kxFP218 (2 w opakowaniu)</t>
  </si>
  <si>
    <t>Wartość brutto</t>
  </si>
  <si>
    <t>antyrama pleksi 70x100cm B1</t>
  </si>
  <si>
    <t xml:space="preserve">antyrama pleksi A3 29,7X 42 </t>
  </si>
  <si>
    <t>brystol B1 kolor 70x100 240g</t>
  </si>
  <si>
    <t>Tusz Do Pieczątek niebieski</t>
  </si>
  <si>
    <t>Koperta C4 HK RBD Biała 90g opk. 250szt. 2021</t>
  </si>
  <si>
    <t>Zakreślacz XL Mix kolorów szt.</t>
  </si>
  <si>
    <t>Gąbka Uniwersalna Iris do tablic zielonych</t>
  </si>
  <si>
    <t>Zespół Szkół nr 1 im. Marii Skłodowskiej - Curie w Wyszkowie</t>
  </si>
  <si>
    <t xml:space="preserve">                          Ilość</t>
  </si>
  <si>
    <t>Jedn. Miary</t>
  </si>
  <si>
    <t>szt.</t>
  </si>
  <si>
    <t>op.</t>
  </si>
  <si>
    <t>ryz.</t>
  </si>
  <si>
    <t>Załącznik Nr 2b</t>
  </si>
  <si>
    <t>Część III - FORMULARZ CENOWY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</si>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</sst>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8"/>
      <color rgb="FF1E395B"/>
      <name val="Segoe UI"/>
      <family val="2"/>
      <charset val="238"/>
    </font>
    <font>
      <b/>
      <sz val="8"/>
      <color rgb="FF1E395B"/>
      <name val="Segoe UI"/>
      <family val="2"/>
      <charset val="238"/>
    </font>
    <font>
      <sz val="8"/>
      <color rgb="FF1E395B"/>
      <name val="Segoe UI"/>
      <family val="2"/>
      <charset val="238"/>
    </font>
    <font>
      <sz val="8"/>
      <name val="Calibri"/>
      <family val="2"/>
      <scheme val="minor"/>
    </font>
    <font>
      <sz val="9"/>
      <color rgb="FF1E395B"/>
      <name val="Calibri"/>
      <family val="2"/>
      <charset val="238"/>
      <scheme val="minor"/>
    </font>
    <font>
      <b/>
      <sz val="9"/>
      <color rgb="FF1E395B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0" fillId="0" borderId="0" xfId="0" applyFill="1"/>
    <xf numFmtId="8" fontId="11" fillId="0" borderId="1" xfId="0" applyNumberFormat="1" applyFont="1" applyBorder="1"/>
    <xf numFmtId="8" fontId="12" fillId="0" borderId="1" xfId="0" applyNumberFormat="1" applyFont="1" applyFill="1" applyBorder="1"/>
    <xf numFmtId="0" fontId="11" fillId="0" borderId="1" xfId="0" applyFont="1" applyFill="1" applyBorder="1"/>
    <xf numFmtId="8" fontId="11" fillId="0" borderId="1" xfId="0" applyNumberFormat="1" applyFont="1" applyFill="1" applyBorder="1"/>
    <xf numFmtId="8" fontId="12" fillId="0" borderId="1" xfId="0" applyNumberFormat="1" applyFont="1" applyBorder="1"/>
    <xf numFmtId="0" fontId="11" fillId="0" borderId="1" xfId="0" applyFont="1" applyBorder="1"/>
    <xf numFmtId="8" fontId="12" fillId="0" borderId="1" xfId="0" applyNumberFormat="1" applyFont="1" applyBorder="1" applyAlignment="1">
      <alignment horizontal="right"/>
    </xf>
    <xf numFmtId="8" fontId="11" fillId="0" borderId="1" xfId="0" applyNumberFormat="1" applyFont="1" applyBorder="1" applyAlignment="1">
      <alignment horizontal="right"/>
    </xf>
    <xf numFmtId="4" fontId="10" fillId="4" borderId="1" xfId="0" applyNumberFormat="1" applyFont="1" applyFill="1" applyBorder="1" applyAlignment="1">
      <alignment horizontal="right" vertical="center" readingOrder="1"/>
    </xf>
    <xf numFmtId="4" fontId="10" fillId="4" borderId="2" xfId="0" applyNumberFormat="1" applyFont="1" applyFill="1" applyBorder="1" applyAlignment="1">
      <alignment horizontal="right" vertical="center" readingOrder="1"/>
    </xf>
    <xf numFmtId="8" fontId="12" fillId="0" borderId="2" xfId="0" applyNumberFormat="1" applyFont="1" applyBorder="1"/>
    <xf numFmtId="0" fontId="11" fillId="0" borderId="2" xfId="0" applyFont="1" applyBorder="1"/>
    <xf numFmtId="8" fontId="11" fillId="0" borderId="2" xfId="0" applyNumberFormat="1" applyFont="1" applyBorder="1"/>
    <xf numFmtId="49" fontId="3" fillId="0" borderId="1" xfId="0" applyNumberFormat="1" applyFont="1" applyFill="1" applyBorder="1" applyAlignment="1">
      <alignment horizontal="left" vertical="top" readingOrder="1"/>
    </xf>
    <xf numFmtId="8" fontId="12" fillId="3" borderId="1" xfId="0" applyNumberFormat="1" applyFont="1" applyFill="1" applyBorder="1"/>
    <xf numFmtId="0" fontId="11" fillId="3" borderId="1" xfId="0" applyFont="1" applyFill="1" applyBorder="1"/>
    <xf numFmtId="8" fontId="11" fillId="3" borderId="1" xfId="0" applyNumberFormat="1" applyFont="1" applyFill="1" applyBorder="1"/>
    <xf numFmtId="8" fontId="12" fillId="0" borderId="3" xfId="0" applyNumberFormat="1" applyFont="1" applyFill="1" applyBorder="1"/>
    <xf numFmtId="0" fontId="11" fillId="0" borderId="3" xfId="0" applyFont="1" applyFill="1" applyBorder="1"/>
    <xf numFmtId="4" fontId="10" fillId="5" borderId="1" xfId="0" applyNumberFormat="1" applyFont="1" applyFill="1" applyBorder="1" applyAlignment="1">
      <alignment horizontal="right" vertical="center" readingOrder="1"/>
    </xf>
    <xf numFmtId="4" fontId="10" fillId="5" borderId="3" xfId="0" applyNumberFormat="1" applyFont="1" applyFill="1" applyBorder="1" applyAlignment="1">
      <alignment horizontal="right" vertical="center" readingOrder="1"/>
    </xf>
    <xf numFmtId="49" fontId="7" fillId="0" borderId="1" xfId="0" applyNumberFormat="1" applyFont="1" applyFill="1" applyBorder="1" applyAlignment="1">
      <alignment horizontal="left" vertical="top" readingOrder="1"/>
    </xf>
    <xf numFmtId="49" fontId="7" fillId="0" borderId="3" xfId="0" applyNumberFormat="1" applyFont="1" applyFill="1" applyBorder="1" applyAlignment="1">
      <alignment horizontal="left" vertical="top" readingOrder="1"/>
    </xf>
    <xf numFmtId="49" fontId="5" fillId="0" borderId="1" xfId="0" applyNumberFormat="1" applyFont="1" applyFill="1" applyBorder="1" applyAlignment="1">
      <alignment horizontal="left" vertical="top" readingOrder="1"/>
    </xf>
    <xf numFmtId="49" fontId="7" fillId="0" borderId="2" xfId="0" applyNumberFormat="1" applyFont="1" applyFill="1" applyBorder="1" applyAlignment="1">
      <alignment horizontal="left" vertical="top" readingOrder="1"/>
    </xf>
    <xf numFmtId="49" fontId="8" fillId="3" borderId="1" xfId="0" applyNumberFormat="1" applyFont="1" applyFill="1" applyBorder="1" applyAlignment="1">
      <alignment horizontal="left" vertical="top" readingOrder="1"/>
    </xf>
    <xf numFmtId="4" fontId="13" fillId="3" borderId="1" xfId="0" applyNumberFormat="1" applyFont="1" applyFill="1" applyBorder="1" applyAlignment="1">
      <alignment horizontal="right" vertical="center" readingOrder="1"/>
    </xf>
    <xf numFmtId="4" fontId="14" fillId="5" borderId="1" xfId="0" applyNumberFormat="1" applyFont="1" applyFill="1" applyBorder="1" applyAlignment="1">
      <alignment horizontal="right" vertical="center" readingOrder="1"/>
    </xf>
    <xf numFmtId="49" fontId="4" fillId="2" borderId="1" xfId="0" applyNumberFormat="1" applyFont="1" applyFill="1" applyBorder="1" applyAlignment="1">
      <alignment horizontal="left" vertical="top" wrapText="1" readingOrder="1"/>
    </xf>
    <xf numFmtId="49" fontId="3" fillId="0" borderId="0" xfId="0" applyNumberFormat="1" applyFont="1" applyFill="1" applyBorder="1" applyAlignment="1">
      <alignment horizontal="left" vertical="center" readingOrder="1"/>
    </xf>
    <xf numFmtId="49" fontId="3" fillId="0" borderId="0" xfId="0" applyNumberFormat="1" applyFont="1" applyFill="1" applyBorder="1" applyAlignment="1">
      <alignment horizontal="left" vertical="top" readingOrder="1"/>
    </xf>
    <xf numFmtId="0" fontId="0" fillId="0" borderId="0" xfId="0" applyFill="1" applyBorder="1"/>
    <xf numFmtId="49" fontId="4" fillId="2" borderId="1" xfId="0" applyNumberFormat="1" applyFont="1" applyFill="1" applyBorder="1" applyAlignment="1">
      <alignment horizontal="left" vertical="center" readingOrder="1"/>
    </xf>
    <xf numFmtId="49" fontId="4" fillId="2" borderId="1" xfId="0" applyNumberFormat="1" applyFont="1" applyFill="1" applyBorder="1" applyAlignment="1">
      <alignment horizontal="left" vertical="center" wrapText="1" readingOrder="1"/>
    </xf>
    <xf numFmtId="49" fontId="16" fillId="0" borderId="0" xfId="0" applyNumberFormat="1" applyFont="1" applyFill="1" applyBorder="1" applyAlignment="1">
      <alignment horizontal="center" vertical="top" readingOrder="1"/>
    </xf>
    <xf numFmtId="0" fontId="15" fillId="0" borderId="0" xfId="0" applyFont="1"/>
    <xf numFmtId="0" fontId="1" fillId="0" borderId="0" xfId="0" applyNumberFormat="1" applyFont="1" applyFill="1" applyAlignment="1">
      <alignment horizontal="right" vertical="top" wrapText="1" readingOrder="1"/>
    </xf>
    <xf numFmtId="0" fontId="2" fillId="0" borderId="0" xfId="0" applyNumberFormat="1" applyFont="1" applyFill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CC99FF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67"/>
  <sheetViews>
    <sheetView tabSelected="1" topLeftCell="A42" zoomScale="90" zoomScaleNormal="90" workbookViewId="0">
      <selection activeCell="H6" sqref="H6:H66"/>
    </sheetView>
  </sheetViews>
  <sheetFormatPr defaultRowHeight="14.4" x14ac:dyDescent="0.3"/>
  <cols>
    <col min="1" max="1" width="5.33203125" customWidth="1"/>
    <col min="2" max="2" width="56.44140625" customWidth="1"/>
    <col min="3" max="3" width="10.33203125" customWidth="1"/>
    <col min="4" max="4" width="12" customWidth="1"/>
    <col min="5" max="5" width="11.44140625" customWidth="1"/>
    <col min="6" max="6" width="13.109375" customWidth="1"/>
    <col min="8" max="8" width="10.33203125" customWidth="1"/>
    <col min="9" max="9" width="12.44140625" customWidth="1"/>
    <col min="11" max="11" width="9.6640625" bestFit="1" customWidth="1"/>
  </cols>
  <sheetData>
    <row r="1" spans="1:9" ht="18.75" customHeight="1" x14ac:dyDescent="0.3">
      <c r="A1" s="38"/>
      <c r="B1" s="38"/>
      <c r="C1" s="38"/>
      <c r="D1" s="38"/>
    </row>
    <row r="2" spans="1:9" ht="21.75" customHeight="1" x14ac:dyDescent="0.3">
      <c r="A2" s="39" t="s">
        <v>76</v>
      </c>
      <c r="B2" s="39"/>
      <c r="C2" s="39"/>
      <c r="D2" s="39"/>
    </row>
    <row r="3" spans="1:9" ht="15" customHeight="1" x14ac:dyDescent="0.3">
      <c r="A3" s="33"/>
      <c r="B3" s="36" t="s">
        <v>69</v>
      </c>
      <c r="C3" s="32"/>
      <c r="D3" s="1"/>
      <c r="F3" s="37" t="s">
        <v>75</v>
      </c>
    </row>
    <row r="4" spans="1:9" ht="17.25" customHeight="1" x14ac:dyDescent="0.3">
      <c r="A4" s="31"/>
      <c r="B4" s="33"/>
      <c r="C4" s="1"/>
      <c r="D4" s="1"/>
    </row>
    <row r="5" spans="1:9" ht="42" customHeight="1" x14ac:dyDescent="0.3">
      <c r="A5" s="34" t="s">
        <v>55</v>
      </c>
      <c r="B5" s="34" t="s">
        <v>0</v>
      </c>
      <c r="C5" s="34" t="s">
        <v>71</v>
      </c>
      <c r="D5" s="30" t="s">
        <v>70</v>
      </c>
      <c r="E5" s="35" t="s">
        <v>54</v>
      </c>
      <c r="F5" s="35" t="s">
        <v>59</v>
      </c>
      <c r="G5" s="34" t="s">
        <v>58</v>
      </c>
      <c r="H5" s="34" t="s">
        <v>57</v>
      </c>
      <c r="I5" s="34" t="s">
        <v>61</v>
      </c>
    </row>
    <row r="6" spans="1:9" ht="15.75" customHeight="1" x14ac:dyDescent="0.3">
      <c r="A6" s="15" t="s">
        <v>77</v>
      </c>
      <c r="B6" s="23" t="s">
        <v>62</v>
      </c>
      <c r="C6" s="23" t="s">
        <v>72</v>
      </c>
      <c r="D6" s="21">
        <v>10</v>
      </c>
      <c r="E6" s="3"/>
      <c r="F6" s="3">
        <f>D6*E6</f>
        <v>0</v>
      </c>
      <c r="G6" s="4">
        <v>0.23</v>
      </c>
      <c r="H6" s="5">
        <f>ROUND(F6*G6,2)</f>
        <v>0</v>
      </c>
      <c r="I6" s="3">
        <f t="shared" ref="I6:I37" si="0">F6+H6</f>
        <v>0</v>
      </c>
    </row>
    <row r="7" spans="1:9" ht="15.75" customHeight="1" x14ac:dyDescent="0.3">
      <c r="A7" s="15" t="s">
        <v>78</v>
      </c>
      <c r="B7" s="24" t="s">
        <v>63</v>
      </c>
      <c r="C7" s="24" t="s">
        <v>72</v>
      </c>
      <c r="D7" s="22">
        <v>3</v>
      </c>
      <c r="E7" s="19"/>
      <c r="F7" s="3">
        <f t="shared" ref="F7:F66" si="1">D7*E7</f>
        <v>0</v>
      </c>
      <c r="G7" s="20">
        <v>0.23</v>
      </c>
      <c r="H7" s="5">
        <f t="shared" ref="H7:H66" si="2">ROUND(F7*G7,2)</f>
        <v>0</v>
      </c>
      <c r="I7" s="19">
        <f t="shared" si="0"/>
        <v>0</v>
      </c>
    </row>
    <row r="8" spans="1:9" ht="15.75" customHeight="1" x14ac:dyDescent="0.3">
      <c r="A8" s="15" t="s">
        <v>79</v>
      </c>
      <c r="B8" s="23" t="s">
        <v>38</v>
      </c>
      <c r="C8" s="23" t="s">
        <v>72</v>
      </c>
      <c r="D8" s="10">
        <v>10</v>
      </c>
      <c r="E8" s="6"/>
      <c r="F8" s="3">
        <f t="shared" si="1"/>
        <v>0</v>
      </c>
      <c r="G8" s="7">
        <v>0.23</v>
      </c>
      <c r="H8" s="5">
        <f t="shared" si="2"/>
        <v>0</v>
      </c>
      <c r="I8" s="2">
        <f t="shared" si="0"/>
        <v>0</v>
      </c>
    </row>
    <row r="9" spans="1:9" ht="15.75" customHeight="1" x14ac:dyDescent="0.3">
      <c r="A9" s="15" t="s">
        <v>80</v>
      </c>
      <c r="B9" s="23" t="s">
        <v>1</v>
      </c>
      <c r="C9" s="23" t="s">
        <v>73</v>
      </c>
      <c r="D9" s="10">
        <v>50</v>
      </c>
      <c r="E9" s="6"/>
      <c r="F9" s="3">
        <f t="shared" si="1"/>
        <v>0</v>
      </c>
      <c r="G9" s="7">
        <v>0.23</v>
      </c>
      <c r="H9" s="5">
        <f t="shared" si="2"/>
        <v>0</v>
      </c>
      <c r="I9" s="2">
        <f t="shared" si="0"/>
        <v>0</v>
      </c>
    </row>
    <row r="10" spans="1:9" ht="15.75" customHeight="1" x14ac:dyDescent="0.3">
      <c r="A10" s="15" t="s">
        <v>81</v>
      </c>
      <c r="B10" s="23" t="s">
        <v>39</v>
      </c>
      <c r="C10" s="23" t="s">
        <v>73</v>
      </c>
      <c r="D10" s="10">
        <v>10</v>
      </c>
      <c r="E10" s="8"/>
      <c r="F10" s="3">
        <f t="shared" si="1"/>
        <v>0</v>
      </c>
      <c r="G10" s="7">
        <v>0.23</v>
      </c>
      <c r="H10" s="5">
        <f t="shared" si="2"/>
        <v>0</v>
      </c>
      <c r="I10" s="2">
        <f t="shared" si="0"/>
        <v>0</v>
      </c>
    </row>
    <row r="11" spans="1:9" ht="15.75" customHeight="1" x14ac:dyDescent="0.3">
      <c r="A11" s="15" t="s">
        <v>82</v>
      </c>
      <c r="B11" s="23" t="s">
        <v>21</v>
      </c>
      <c r="C11" s="23" t="s">
        <v>73</v>
      </c>
      <c r="D11" s="10">
        <f>10+5</f>
        <v>15</v>
      </c>
      <c r="E11" s="6"/>
      <c r="F11" s="3">
        <f t="shared" si="1"/>
        <v>0</v>
      </c>
      <c r="G11" s="7">
        <v>0.23</v>
      </c>
      <c r="H11" s="5">
        <f t="shared" si="2"/>
        <v>0</v>
      </c>
      <c r="I11" s="2">
        <f t="shared" si="0"/>
        <v>0</v>
      </c>
    </row>
    <row r="12" spans="1:9" ht="15.75" customHeight="1" x14ac:dyDescent="0.3">
      <c r="A12" s="15" t="s">
        <v>83</v>
      </c>
      <c r="B12" s="23" t="s">
        <v>2</v>
      </c>
      <c r="C12" s="23" t="s">
        <v>72</v>
      </c>
      <c r="D12" s="10">
        <v>10</v>
      </c>
      <c r="E12" s="6"/>
      <c r="F12" s="3">
        <f t="shared" si="1"/>
        <v>0</v>
      </c>
      <c r="G12" s="7">
        <v>0.23</v>
      </c>
      <c r="H12" s="5">
        <f t="shared" si="2"/>
        <v>0</v>
      </c>
      <c r="I12" s="2">
        <f t="shared" si="0"/>
        <v>0</v>
      </c>
    </row>
    <row r="13" spans="1:9" ht="15.75" customHeight="1" x14ac:dyDescent="0.3">
      <c r="A13" s="15" t="s">
        <v>84</v>
      </c>
      <c r="B13" s="23" t="s">
        <v>17</v>
      </c>
      <c r="C13" s="23" t="s">
        <v>72</v>
      </c>
      <c r="D13" s="10">
        <v>10</v>
      </c>
      <c r="E13" s="9"/>
      <c r="F13" s="3">
        <f t="shared" si="1"/>
        <v>0</v>
      </c>
      <c r="G13" s="7">
        <v>0.23</v>
      </c>
      <c r="H13" s="5">
        <f t="shared" si="2"/>
        <v>0</v>
      </c>
      <c r="I13" s="2">
        <f t="shared" si="0"/>
        <v>0</v>
      </c>
    </row>
    <row r="14" spans="1:9" ht="15.75" customHeight="1" x14ac:dyDescent="0.3">
      <c r="A14" s="15" t="s">
        <v>85</v>
      </c>
      <c r="B14" s="23" t="s">
        <v>64</v>
      </c>
      <c r="C14" s="23" t="s">
        <v>72</v>
      </c>
      <c r="D14" s="21">
        <f>2+25</f>
        <v>27</v>
      </c>
      <c r="E14" s="9"/>
      <c r="F14" s="3">
        <f t="shared" si="1"/>
        <v>0</v>
      </c>
      <c r="G14" s="7">
        <v>0.23</v>
      </c>
      <c r="H14" s="5">
        <f t="shared" si="2"/>
        <v>0</v>
      </c>
      <c r="I14" s="2">
        <f t="shared" si="0"/>
        <v>0</v>
      </c>
    </row>
    <row r="15" spans="1:9" ht="15.75" customHeight="1" x14ac:dyDescent="0.3">
      <c r="A15" s="15" t="s">
        <v>86</v>
      </c>
      <c r="B15" s="23" t="s">
        <v>34</v>
      </c>
      <c r="C15" s="23" t="s">
        <v>72</v>
      </c>
      <c r="D15" s="10">
        <v>30</v>
      </c>
      <c r="E15" s="6"/>
      <c r="F15" s="3">
        <f t="shared" si="1"/>
        <v>0</v>
      </c>
      <c r="G15" s="7">
        <v>0.23</v>
      </c>
      <c r="H15" s="5">
        <f t="shared" si="2"/>
        <v>0</v>
      </c>
      <c r="I15" s="2">
        <f t="shared" si="0"/>
        <v>0</v>
      </c>
    </row>
    <row r="16" spans="1:9" ht="15.75" customHeight="1" x14ac:dyDescent="0.3">
      <c r="A16" s="15" t="s">
        <v>87</v>
      </c>
      <c r="B16" s="25" t="s">
        <v>26</v>
      </c>
      <c r="C16" s="15" t="s">
        <v>72</v>
      </c>
      <c r="D16" s="10">
        <v>30</v>
      </c>
      <c r="E16" s="6"/>
      <c r="F16" s="3">
        <f t="shared" si="1"/>
        <v>0</v>
      </c>
      <c r="G16" s="7">
        <v>0.23</v>
      </c>
      <c r="H16" s="5">
        <f t="shared" si="2"/>
        <v>0</v>
      </c>
      <c r="I16" s="2">
        <f t="shared" si="0"/>
        <v>0</v>
      </c>
    </row>
    <row r="17" spans="1:9" ht="15.75" customHeight="1" x14ac:dyDescent="0.3">
      <c r="A17" s="15" t="s">
        <v>88</v>
      </c>
      <c r="B17" s="23" t="s">
        <v>40</v>
      </c>
      <c r="C17" s="15" t="s">
        <v>72</v>
      </c>
      <c r="D17" s="10">
        <v>2</v>
      </c>
      <c r="E17" s="6"/>
      <c r="F17" s="3">
        <f t="shared" si="1"/>
        <v>0</v>
      </c>
      <c r="G17" s="7">
        <v>0.23</v>
      </c>
      <c r="H17" s="5">
        <f t="shared" si="2"/>
        <v>0</v>
      </c>
      <c r="I17" s="2">
        <f t="shared" si="0"/>
        <v>0</v>
      </c>
    </row>
    <row r="18" spans="1:9" ht="15.75" customHeight="1" x14ac:dyDescent="0.3">
      <c r="A18" s="15" t="s">
        <v>89</v>
      </c>
      <c r="B18" s="23" t="s">
        <v>3</v>
      </c>
      <c r="C18" s="15" t="s">
        <v>72</v>
      </c>
      <c r="D18" s="10">
        <v>2</v>
      </c>
      <c r="E18" s="6"/>
      <c r="F18" s="3">
        <f t="shared" si="1"/>
        <v>0</v>
      </c>
      <c r="G18" s="7">
        <v>0.23</v>
      </c>
      <c r="H18" s="5">
        <f t="shared" si="2"/>
        <v>0</v>
      </c>
      <c r="I18" s="2">
        <f t="shared" si="0"/>
        <v>0</v>
      </c>
    </row>
    <row r="19" spans="1:9" ht="15.75" customHeight="1" x14ac:dyDescent="0.3">
      <c r="A19" s="15" t="s">
        <v>90</v>
      </c>
      <c r="B19" s="23" t="s">
        <v>4</v>
      </c>
      <c r="C19" s="15" t="s">
        <v>72</v>
      </c>
      <c r="D19" s="10">
        <v>20</v>
      </c>
      <c r="E19" s="6"/>
      <c r="F19" s="3">
        <f t="shared" si="1"/>
        <v>0</v>
      </c>
      <c r="G19" s="7">
        <v>0.23</v>
      </c>
      <c r="H19" s="5">
        <f t="shared" si="2"/>
        <v>0</v>
      </c>
      <c r="I19" s="2">
        <f t="shared" si="0"/>
        <v>0</v>
      </c>
    </row>
    <row r="20" spans="1:9" ht="15.75" customHeight="1" x14ac:dyDescent="0.3">
      <c r="A20" s="15" t="s">
        <v>91</v>
      </c>
      <c r="B20" s="23" t="s">
        <v>41</v>
      </c>
      <c r="C20" s="15" t="s">
        <v>72</v>
      </c>
      <c r="D20" s="10">
        <v>2</v>
      </c>
      <c r="E20" s="6"/>
      <c r="F20" s="3">
        <f t="shared" si="1"/>
        <v>0</v>
      </c>
      <c r="G20" s="7">
        <v>0.23</v>
      </c>
      <c r="H20" s="5">
        <f t="shared" si="2"/>
        <v>0</v>
      </c>
      <c r="I20" s="2">
        <f t="shared" si="0"/>
        <v>0</v>
      </c>
    </row>
    <row r="21" spans="1:9" ht="15.75" customHeight="1" x14ac:dyDescent="0.3">
      <c r="A21" s="15" t="s">
        <v>92</v>
      </c>
      <c r="B21" s="23" t="s">
        <v>22</v>
      </c>
      <c r="C21" s="15" t="s">
        <v>72</v>
      </c>
      <c r="D21" s="10">
        <f>5+20</f>
        <v>25</v>
      </c>
      <c r="E21" s="6"/>
      <c r="F21" s="3">
        <f t="shared" si="1"/>
        <v>0</v>
      </c>
      <c r="G21" s="7">
        <v>0.23</v>
      </c>
      <c r="H21" s="5">
        <f t="shared" si="2"/>
        <v>0</v>
      </c>
      <c r="I21" s="2">
        <f t="shared" si="0"/>
        <v>0</v>
      </c>
    </row>
    <row r="22" spans="1:9" ht="15.75" customHeight="1" x14ac:dyDescent="0.3">
      <c r="A22" s="15" t="s">
        <v>93</v>
      </c>
      <c r="B22" s="23" t="s">
        <v>42</v>
      </c>
      <c r="C22" s="15" t="s">
        <v>72</v>
      </c>
      <c r="D22" s="10">
        <v>10</v>
      </c>
      <c r="E22" s="6"/>
      <c r="F22" s="3">
        <f t="shared" si="1"/>
        <v>0</v>
      </c>
      <c r="G22" s="7">
        <v>0.23</v>
      </c>
      <c r="H22" s="5">
        <f t="shared" si="2"/>
        <v>0</v>
      </c>
      <c r="I22" s="2">
        <f t="shared" si="0"/>
        <v>0</v>
      </c>
    </row>
    <row r="23" spans="1:9" ht="15.75" customHeight="1" x14ac:dyDescent="0.3">
      <c r="A23" s="15" t="s">
        <v>94</v>
      </c>
      <c r="B23" s="23" t="s">
        <v>23</v>
      </c>
      <c r="C23" s="15" t="s">
        <v>72</v>
      </c>
      <c r="D23" s="10">
        <v>5</v>
      </c>
      <c r="E23" s="6"/>
      <c r="F23" s="3">
        <f t="shared" si="1"/>
        <v>0</v>
      </c>
      <c r="G23" s="7">
        <v>0.23</v>
      </c>
      <c r="H23" s="5">
        <f t="shared" si="2"/>
        <v>0</v>
      </c>
      <c r="I23" s="2">
        <f t="shared" si="0"/>
        <v>0</v>
      </c>
    </row>
    <row r="24" spans="1:9" ht="15.75" customHeight="1" x14ac:dyDescent="0.3">
      <c r="A24" s="15" t="s">
        <v>95</v>
      </c>
      <c r="B24" s="23" t="s">
        <v>35</v>
      </c>
      <c r="C24" s="23" t="s">
        <v>73</v>
      </c>
      <c r="D24" s="10">
        <v>10</v>
      </c>
      <c r="E24" s="6"/>
      <c r="F24" s="3">
        <f t="shared" si="1"/>
        <v>0</v>
      </c>
      <c r="G24" s="7">
        <v>0.23</v>
      </c>
      <c r="H24" s="5">
        <f t="shared" si="2"/>
        <v>0</v>
      </c>
      <c r="I24" s="2">
        <f t="shared" si="0"/>
        <v>0</v>
      </c>
    </row>
    <row r="25" spans="1:9" ht="15.75" customHeight="1" x14ac:dyDescent="0.3">
      <c r="A25" s="15" t="s">
        <v>96</v>
      </c>
      <c r="B25" s="23" t="s">
        <v>60</v>
      </c>
      <c r="C25" s="23" t="s">
        <v>73</v>
      </c>
      <c r="D25" s="10">
        <v>1</v>
      </c>
      <c r="E25" s="3"/>
      <c r="F25" s="3">
        <f t="shared" si="1"/>
        <v>0</v>
      </c>
      <c r="G25" s="7">
        <v>0.23</v>
      </c>
      <c r="H25" s="5">
        <f t="shared" si="2"/>
        <v>0</v>
      </c>
      <c r="I25" s="2">
        <f t="shared" si="0"/>
        <v>0</v>
      </c>
    </row>
    <row r="26" spans="1:9" ht="15.75" customHeight="1" x14ac:dyDescent="0.3">
      <c r="A26" s="15" t="s">
        <v>97</v>
      </c>
      <c r="B26" s="23" t="s">
        <v>27</v>
      </c>
      <c r="C26" s="23" t="s">
        <v>73</v>
      </c>
      <c r="D26" s="10">
        <v>1</v>
      </c>
      <c r="E26" s="8"/>
      <c r="F26" s="3">
        <f t="shared" si="1"/>
        <v>0</v>
      </c>
      <c r="G26" s="7">
        <v>0.23</v>
      </c>
      <c r="H26" s="5">
        <f t="shared" si="2"/>
        <v>0</v>
      </c>
      <c r="I26" s="2">
        <f t="shared" si="0"/>
        <v>0</v>
      </c>
    </row>
    <row r="27" spans="1:9" ht="15.75" customHeight="1" x14ac:dyDescent="0.3">
      <c r="A27" s="15" t="s">
        <v>98</v>
      </c>
      <c r="B27" s="23" t="s">
        <v>24</v>
      </c>
      <c r="C27" s="23" t="s">
        <v>72</v>
      </c>
      <c r="D27" s="10">
        <v>40</v>
      </c>
      <c r="E27" s="6"/>
      <c r="F27" s="3">
        <f t="shared" si="1"/>
        <v>0</v>
      </c>
      <c r="G27" s="7">
        <v>0.23</v>
      </c>
      <c r="H27" s="5">
        <f t="shared" si="2"/>
        <v>0</v>
      </c>
      <c r="I27" s="2">
        <f t="shared" si="0"/>
        <v>0</v>
      </c>
    </row>
    <row r="28" spans="1:9" ht="15.75" customHeight="1" x14ac:dyDescent="0.3">
      <c r="A28" s="15" t="s">
        <v>99</v>
      </c>
      <c r="B28" s="23" t="s">
        <v>68</v>
      </c>
      <c r="C28" s="23" t="s">
        <v>72</v>
      </c>
      <c r="D28" s="10">
        <v>40</v>
      </c>
      <c r="E28" s="6"/>
      <c r="F28" s="3">
        <f t="shared" si="1"/>
        <v>0</v>
      </c>
      <c r="G28" s="7">
        <v>0.23</v>
      </c>
      <c r="H28" s="5">
        <f t="shared" si="2"/>
        <v>0</v>
      </c>
      <c r="I28" s="2">
        <f t="shared" si="0"/>
        <v>0</v>
      </c>
    </row>
    <row r="29" spans="1:9" ht="15.75" customHeight="1" x14ac:dyDescent="0.3">
      <c r="A29" s="15" t="s">
        <v>100</v>
      </c>
      <c r="B29" s="23" t="s">
        <v>5</v>
      </c>
      <c r="C29" s="23" t="s">
        <v>72</v>
      </c>
      <c r="D29" s="10">
        <v>20</v>
      </c>
      <c r="E29" s="6"/>
      <c r="F29" s="3">
        <f t="shared" si="1"/>
        <v>0</v>
      </c>
      <c r="G29" s="7">
        <v>0.23</v>
      </c>
      <c r="H29" s="5">
        <f t="shared" si="2"/>
        <v>0</v>
      </c>
      <c r="I29" s="2">
        <f t="shared" si="0"/>
        <v>0</v>
      </c>
    </row>
    <row r="30" spans="1:9" ht="15.75" customHeight="1" x14ac:dyDescent="0.3">
      <c r="A30" s="15" t="s">
        <v>101</v>
      </c>
      <c r="B30" s="23" t="s">
        <v>28</v>
      </c>
      <c r="C30" s="23" t="s">
        <v>73</v>
      </c>
      <c r="D30" s="21">
        <f>1+0</f>
        <v>1</v>
      </c>
      <c r="E30" s="6"/>
      <c r="F30" s="3">
        <f t="shared" si="1"/>
        <v>0</v>
      </c>
      <c r="G30" s="7">
        <v>0.23</v>
      </c>
      <c r="H30" s="5">
        <f t="shared" si="2"/>
        <v>0</v>
      </c>
      <c r="I30" s="2">
        <f t="shared" si="0"/>
        <v>0</v>
      </c>
    </row>
    <row r="31" spans="1:9" ht="15.75" customHeight="1" x14ac:dyDescent="0.3">
      <c r="A31" s="15" t="s">
        <v>102</v>
      </c>
      <c r="B31" s="23" t="s">
        <v>6</v>
      </c>
      <c r="C31" s="23" t="s">
        <v>73</v>
      </c>
      <c r="D31" s="10">
        <f>20+30</f>
        <v>50</v>
      </c>
      <c r="E31" s="6"/>
      <c r="F31" s="3">
        <f t="shared" si="1"/>
        <v>0</v>
      </c>
      <c r="G31" s="7">
        <v>0.23</v>
      </c>
      <c r="H31" s="5">
        <f t="shared" si="2"/>
        <v>0</v>
      </c>
      <c r="I31" s="2">
        <f t="shared" si="0"/>
        <v>0</v>
      </c>
    </row>
    <row r="32" spans="1:9" ht="15.75" customHeight="1" x14ac:dyDescent="0.3">
      <c r="A32" s="15" t="s">
        <v>103</v>
      </c>
      <c r="B32" s="23" t="s">
        <v>66</v>
      </c>
      <c r="C32" s="23" t="s">
        <v>73</v>
      </c>
      <c r="D32" s="29">
        <v>20</v>
      </c>
      <c r="E32" s="6"/>
      <c r="F32" s="3">
        <f t="shared" si="1"/>
        <v>0</v>
      </c>
      <c r="G32" s="7">
        <v>0.23</v>
      </c>
      <c r="H32" s="5">
        <f t="shared" si="2"/>
        <v>0</v>
      </c>
      <c r="I32" s="2">
        <f t="shared" si="0"/>
        <v>0</v>
      </c>
    </row>
    <row r="33" spans="1:9" ht="15.75" customHeight="1" x14ac:dyDescent="0.3">
      <c r="A33" s="15" t="s">
        <v>104</v>
      </c>
      <c r="B33" s="23" t="s">
        <v>7</v>
      </c>
      <c r="C33" s="23" t="s">
        <v>73</v>
      </c>
      <c r="D33" s="10">
        <v>3</v>
      </c>
      <c r="E33" s="6"/>
      <c r="F33" s="3">
        <f t="shared" si="1"/>
        <v>0</v>
      </c>
      <c r="G33" s="7">
        <v>0.23</v>
      </c>
      <c r="H33" s="5">
        <f t="shared" si="2"/>
        <v>0</v>
      </c>
      <c r="I33" s="2">
        <f t="shared" si="0"/>
        <v>0</v>
      </c>
    </row>
    <row r="34" spans="1:9" ht="15" customHeight="1" x14ac:dyDescent="0.3">
      <c r="A34" s="15" t="s">
        <v>105</v>
      </c>
      <c r="B34" s="23" t="s">
        <v>8</v>
      </c>
      <c r="C34" s="23" t="s">
        <v>73</v>
      </c>
      <c r="D34" s="10">
        <f>1+4</f>
        <v>5</v>
      </c>
      <c r="E34" s="8"/>
      <c r="F34" s="3">
        <f t="shared" si="1"/>
        <v>0</v>
      </c>
      <c r="G34" s="7">
        <v>0.23</v>
      </c>
      <c r="H34" s="5">
        <f t="shared" si="2"/>
        <v>0</v>
      </c>
      <c r="I34" s="2">
        <f t="shared" si="0"/>
        <v>0</v>
      </c>
    </row>
    <row r="35" spans="1:9" ht="15.75" customHeight="1" x14ac:dyDescent="0.3">
      <c r="A35" s="15" t="s">
        <v>106</v>
      </c>
      <c r="B35" s="23" t="s">
        <v>43</v>
      </c>
      <c r="C35" s="23" t="s">
        <v>72</v>
      </c>
      <c r="D35" s="10">
        <v>5</v>
      </c>
      <c r="E35" s="6"/>
      <c r="F35" s="3">
        <f t="shared" si="1"/>
        <v>0</v>
      </c>
      <c r="G35" s="7">
        <v>0.23</v>
      </c>
      <c r="H35" s="5">
        <f t="shared" si="2"/>
        <v>0</v>
      </c>
      <c r="I35" s="2">
        <f t="shared" si="0"/>
        <v>0</v>
      </c>
    </row>
    <row r="36" spans="1:9" ht="15.75" customHeight="1" x14ac:dyDescent="0.3">
      <c r="A36" s="15" t="s">
        <v>107</v>
      </c>
      <c r="B36" s="23" t="s">
        <v>25</v>
      </c>
      <c r="C36" s="23" t="s">
        <v>72</v>
      </c>
      <c r="D36" s="10">
        <v>12</v>
      </c>
      <c r="E36" s="6"/>
      <c r="F36" s="3">
        <f t="shared" si="1"/>
        <v>0</v>
      </c>
      <c r="G36" s="7">
        <v>0.23</v>
      </c>
      <c r="H36" s="5">
        <f t="shared" si="2"/>
        <v>0</v>
      </c>
      <c r="I36" s="2">
        <f t="shared" si="0"/>
        <v>0</v>
      </c>
    </row>
    <row r="37" spans="1:9" ht="15.75" customHeight="1" x14ac:dyDescent="0.3">
      <c r="A37" s="15" t="s">
        <v>108</v>
      </c>
      <c r="B37" s="23" t="s">
        <v>18</v>
      </c>
      <c r="C37" s="23" t="s">
        <v>73</v>
      </c>
      <c r="D37" s="10">
        <v>10</v>
      </c>
      <c r="E37" s="8"/>
      <c r="F37" s="3">
        <f t="shared" si="1"/>
        <v>0</v>
      </c>
      <c r="G37" s="7">
        <v>0.23</v>
      </c>
      <c r="H37" s="5">
        <f t="shared" si="2"/>
        <v>0</v>
      </c>
      <c r="I37" s="2">
        <f t="shared" si="0"/>
        <v>0</v>
      </c>
    </row>
    <row r="38" spans="1:9" ht="15.75" customHeight="1" x14ac:dyDescent="0.3">
      <c r="A38" s="15" t="s">
        <v>109</v>
      </c>
      <c r="B38" s="23" t="s">
        <v>44</v>
      </c>
      <c r="C38" s="23" t="s">
        <v>73</v>
      </c>
      <c r="D38" s="10">
        <v>10</v>
      </c>
      <c r="E38" s="8"/>
      <c r="F38" s="3">
        <f t="shared" si="1"/>
        <v>0</v>
      </c>
      <c r="G38" s="7">
        <v>0.23</v>
      </c>
      <c r="H38" s="5">
        <f t="shared" si="2"/>
        <v>0</v>
      </c>
      <c r="I38" s="2">
        <f t="shared" ref="I38:I66" si="3">F38+H38</f>
        <v>0</v>
      </c>
    </row>
    <row r="39" spans="1:9" ht="15.75" customHeight="1" x14ac:dyDescent="0.3">
      <c r="A39" s="15" t="s">
        <v>110</v>
      </c>
      <c r="B39" s="23" t="s">
        <v>45</v>
      </c>
      <c r="C39" s="23" t="s">
        <v>73</v>
      </c>
      <c r="D39" s="10">
        <v>10</v>
      </c>
      <c r="E39" s="6"/>
      <c r="F39" s="3">
        <f t="shared" si="1"/>
        <v>0</v>
      </c>
      <c r="G39" s="7">
        <v>0.23</v>
      </c>
      <c r="H39" s="5">
        <f t="shared" si="2"/>
        <v>0</v>
      </c>
      <c r="I39" s="2">
        <f t="shared" si="3"/>
        <v>0</v>
      </c>
    </row>
    <row r="40" spans="1:9" ht="15.75" customHeight="1" x14ac:dyDescent="0.3">
      <c r="A40" s="15" t="s">
        <v>111</v>
      </c>
      <c r="B40" s="23" t="s">
        <v>9</v>
      </c>
      <c r="C40" s="23" t="s">
        <v>73</v>
      </c>
      <c r="D40" s="10">
        <v>2</v>
      </c>
      <c r="E40" s="6"/>
      <c r="F40" s="3">
        <f t="shared" si="1"/>
        <v>0</v>
      </c>
      <c r="G40" s="7">
        <v>0.23</v>
      </c>
      <c r="H40" s="5">
        <f t="shared" si="2"/>
        <v>0</v>
      </c>
      <c r="I40" s="2">
        <f t="shared" si="3"/>
        <v>0</v>
      </c>
    </row>
    <row r="41" spans="1:9" ht="15.75" customHeight="1" x14ac:dyDescent="0.3">
      <c r="A41" s="15" t="s">
        <v>112</v>
      </c>
      <c r="B41" s="23" t="s">
        <v>29</v>
      </c>
      <c r="C41" s="23" t="s">
        <v>72</v>
      </c>
      <c r="D41" s="10">
        <v>5</v>
      </c>
      <c r="E41" s="6"/>
      <c r="F41" s="3">
        <f t="shared" si="1"/>
        <v>0</v>
      </c>
      <c r="G41" s="7">
        <v>0.23</v>
      </c>
      <c r="H41" s="5">
        <f t="shared" si="2"/>
        <v>0</v>
      </c>
      <c r="I41" s="2">
        <f t="shared" si="3"/>
        <v>0</v>
      </c>
    </row>
    <row r="42" spans="1:9" ht="15.75" customHeight="1" x14ac:dyDescent="0.3">
      <c r="A42" s="15" t="s">
        <v>113</v>
      </c>
      <c r="B42" s="23" t="s">
        <v>30</v>
      </c>
      <c r="C42" s="23" t="s">
        <v>72</v>
      </c>
      <c r="D42" s="10">
        <v>10</v>
      </c>
      <c r="E42" s="6"/>
      <c r="F42" s="3">
        <f t="shared" si="1"/>
        <v>0</v>
      </c>
      <c r="G42" s="7">
        <v>0.23</v>
      </c>
      <c r="H42" s="5">
        <f t="shared" si="2"/>
        <v>0</v>
      </c>
      <c r="I42" s="2">
        <f t="shared" si="3"/>
        <v>0</v>
      </c>
    </row>
    <row r="43" spans="1:9" ht="15.75" customHeight="1" x14ac:dyDescent="0.3">
      <c r="A43" s="15" t="s">
        <v>114</v>
      </c>
      <c r="B43" s="23" t="s">
        <v>46</v>
      </c>
      <c r="C43" s="23" t="s">
        <v>72</v>
      </c>
      <c r="D43" s="10">
        <v>8</v>
      </c>
      <c r="E43" s="8"/>
      <c r="F43" s="3">
        <f t="shared" si="1"/>
        <v>0</v>
      </c>
      <c r="G43" s="7">
        <v>0.23</v>
      </c>
      <c r="H43" s="5">
        <f t="shared" si="2"/>
        <v>0</v>
      </c>
      <c r="I43" s="2">
        <f t="shared" si="3"/>
        <v>0</v>
      </c>
    </row>
    <row r="44" spans="1:9" ht="15.75" customHeight="1" x14ac:dyDescent="0.3">
      <c r="A44" s="15" t="s">
        <v>115</v>
      </c>
      <c r="B44" s="23" t="s">
        <v>10</v>
      </c>
      <c r="C44" s="23" t="s">
        <v>72</v>
      </c>
      <c r="D44" s="10">
        <v>300</v>
      </c>
      <c r="E44" s="6"/>
      <c r="F44" s="3">
        <f t="shared" si="1"/>
        <v>0</v>
      </c>
      <c r="G44" s="7">
        <v>0.23</v>
      </c>
      <c r="H44" s="5">
        <f t="shared" si="2"/>
        <v>0</v>
      </c>
      <c r="I44" s="2">
        <f t="shared" si="3"/>
        <v>0</v>
      </c>
    </row>
    <row r="45" spans="1:9" ht="15.75" customHeight="1" x14ac:dyDescent="0.3">
      <c r="A45" s="15" t="s">
        <v>116</v>
      </c>
      <c r="B45" s="23" t="s">
        <v>47</v>
      </c>
      <c r="C45" s="23" t="s">
        <v>73</v>
      </c>
      <c r="D45" s="10">
        <v>4</v>
      </c>
      <c r="E45" s="6"/>
      <c r="F45" s="3">
        <f t="shared" si="1"/>
        <v>0</v>
      </c>
      <c r="G45" s="7">
        <v>0.23</v>
      </c>
      <c r="H45" s="5">
        <f t="shared" si="2"/>
        <v>0</v>
      </c>
      <c r="I45" s="2">
        <f t="shared" si="3"/>
        <v>0</v>
      </c>
    </row>
    <row r="46" spans="1:9" ht="15" customHeight="1" x14ac:dyDescent="0.3">
      <c r="A46" s="15" t="s">
        <v>117</v>
      </c>
      <c r="B46" s="23" t="s">
        <v>31</v>
      </c>
      <c r="C46" s="23" t="s">
        <v>73</v>
      </c>
      <c r="D46" s="10">
        <v>5</v>
      </c>
      <c r="E46" s="6"/>
      <c r="F46" s="3">
        <f t="shared" si="1"/>
        <v>0</v>
      </c>
      <c r="G46" s="7">
        <v>0.23</v>
      </c>
      <c r="H46" s="5">
        <f t="shared" si="2"/>
        <v>0</v>
      </c>
      <c r="I46" s="2">
        <f t="shared" si="3"/>
        <v>0</v>
      </c>
    </row>
    <row r="47" spans="1:9" ht="15.75" customHeight="1" x14ac:dyDescent="0.3">
      <c r="A47" s="15" t="s">
        <v>118</v>
      </c>
      <c r="B47" s="23" t="s">
        <v>48</v>
      </c>
      <c r="C47" s="23" t="s">
        <v>73</v>
      </c>
      <c r="D47" s="10">
        <v>36</v>
      </c>
      <c r="E47" s="8"/>
      <c r="F47" s="3">
        <f t="shared" si="1"/>
        <v>0</v>
      </c>
      <c r="G47" s="7">
        <v>0.23</v>
      </c>
      <c r="H47" s="5">
        <f t="shared" si="2"/>
        <v>0</v>
      </c>
      <c r="I47" s="2">
        <f t="shared" si="3"/>
        <v>0</v>
      </c>
    </row>
    <row r="48" spans="1:9" ht="15.75" customHeight="1" x14ac:dyDescent="0.3">
      <c r="A48" s="15" t="s">
        <v>119</v>
      </c>
      <c r="B48" s="23" t="s">
        <v>36</v>
      </c>
      <c r="C48" s="23" t="s">
        <v>72</v>
      </c>
      <c r="D48" s="10">
        <v>4</v>
      </c>
      <c r="E48" s="8"/>
      <c r="F48" s="3">
        <f t="shared" si="1"/>
        <v>0</v>
      </c>
      <c r="G48" s="7">
        <v>0.23</v>
      </c>
      <c r="H48" s="5">
        <f t="shared" si="2"/>
        <v>0</v>
      </c>
      <c r="I48" s="2">
        <f t="shared" si="3"/>
        <v>0</v>
      </c>
    </row>
    <row r="49" spans="1:9" ht="15.75" customHeight="1" x14ac:dyDescent="0.3">
      <c r="A49" s="15" t="s">
        <v>120</v>
      </c>
      <c r="B49" s="23" t="s">
        <v>11</v>
      </c>
      <c r="C49" s="23" t="s">
        <v>74</v>
      </c>
      <c r="D49" s="21">
        <v>150</v>
      </c>
      <c r="E49" s="8"/>
      <c r="F49" s="3">
        <f t="shared" si="1"/>
        <v>0</v>
      </c>
      <c r="G49" s="7">
        <v>0.23</v>
      </c>
      <c r="H49" s="5">
        <f t="shared" si="2"/>
        <v>0</v>
      </c>
      <c r="I49" s="2">
        <f t="shared" si="3"/>
        <v>0</v>
      </c>
    </row>
    <row r="50" spans="1:9" ht="15.75" customHeight="1" x14ac:dyDescent="0.3">
      <c r="A50" s="15" t="s">
        <v>121</v>
      </c>
      <c r="B50" s="23" t="s">
        <v>49</v>
      </c>
      <c r="C50" s="23" t="s">
        <v>72</v>
      </c>
      <c r="D50" s="10">
        <v>5</v>
      </c>
      <c r="E50" s="8"/>
      <c r="F50" s="3">
        <f t="shared" si="1"/>
        <v>0</v>
      </c>
      <c r="G50" s="7">
        <v>0.23</v>
      </c>
      <c r="H50" s="5">
        <f t="shared" si="2"/>
        <v>0</v>
      </c>
      <c r="I50" s="2">
        <f t="shared" si="3"/>
        <v>0</v>
      </c>
    </row>
    <row r="51" spans="1:9" ht="15.75" customHeight="1" x14ac:dyDescent="0.3">
      <c r="A51" s="15" t="s">
        <v>122</v>
      </c>
      <c r="B51" s="23" t="s">
        <v>37</v>
      </c>
      <c r="C51" s="23" t="s">
        <v>73</v>
      </c>
      <c r="D51" s="10">
        <v>2</v>
      </c>
      <c r="E51" s="6"/>
      <c r="F51" s="3">
        <f t="shared" si="1"/>
        <v>0</v>
      </c>
      <c r="G51" s="7">
        <v>0.23</v>
      </c>
      <c r="H51" s="5">
        <f t="shared" si="2"/>
        <v>0</v>
      </c>
      <c r="I51" s="2">
        <f t="shared" si="3"/>
        <v>0</v>
      </c>
    </row>
    <row r="52" spans="1:9" ht="15.75" customHeight="1" x14ac:dyDescent="0.3">
      <c r="A52" s="15" t="s">
        <v>123</v>
      </c>
      <c r="B52" s="23" t="s">
        <v>50</v>
      </c>
      <c r="C52" s="23" t="s">
        <v>72</v>
      </c>
      <c r="D52" s="10">
        <v>2</v>
      </c>
      <c r="E52" s="6"/>
      <c r="F52" s="3">
        <f t="shared" si="1"/>
        <v>0</v>
      </c>
      <c r="G52" s="7">
        <v>0.23</v>
      </c>
      <c r="H52" s="5">
        <f t="shared" si="2"/>
        <v>0</v>
      </c>
      <c r="I52" s="2">
        <f t="shared" si="3"/>
        <v>0</v>
      </c>
    </row>
    <row r="53" spans="1:9" ht="15.75" customHeight="1" x14ac:dyDescent="0.3">
      <c r="A53" s="15" t="s">
        <v>124</v>
      </c>
      <c r="B53" s="23" t="s">
        <v>51</v>
      </c>
      <c r="C53" s="23" t="s">
        <v>73</v>
      </c>
      <c r="D53" s="10">
        <v>3</v>
      </c>
      <c r="E53" s="8"/>
      <c r="F53" s="3">
        <f t="shared" si="1"/>
        <v>0</v>
      </c>
      <c r="G53" s="7">
        <v>0.23</v>
      </c>
      <c r="H53" s="5">
        <f t="shared" si="2"/>
        <v>0</v>
      </c>
      <c r="I53" s="2">
        <f t="shared" si="3"/>
        <v>0</v>
      </c>
    </row>
    <row r="54" spans="1:9" ht="24" customHeight="1" x14ac:dyDescent="0.3">
      <c r="A54" s="15" t="s">
        <v>125</v>
      </c>
      <c r="B54" s="23" t="s">
        <v>33</v>
      </c>
      <c r="C54" s="23" t="s">
        <v>73</v>
      </c>
      <c r="D54" s="10">
        <v>20</v>
      </c>
      <c r="E54" s="6"/>
      <c r="F54" s="3">
        <f t="shared" si="1"/>
        <v>0</v>
      </c>
      <c r="G54" s="7">
        <v>0.23</v>
      </c>
      <c r="H54" s="5">
        <f t="shared" si="2"/>
        <v>0</v>
      </c>
      <c r="I54" s="2">
        <f t="shared" si="3"/>
        <v>0</v>
      </c>
    </row>
    <row r="55" spans="1:9" ht="15" customHeight="1" x14ac:dyDescent="0.3">
      <c r="A55" s="15" t="s">
        <v>126</v>
      </c>
      <c r="B55" s="23" t="s">
        <v>12</v>
      </c>
      <c r="C55" s="23" t="s">
        <v>73</v>
      </c>
      <c r="D55" s="10">
        <v>20</v>
      </c>
      <c r="E55" s="6"/>
      <c r="F55" s="3">
        <f t="shared" si="1"/>
        <v>0</v>
      </c>
      <c r="G55" s="7">
        <v>0.23</v>
      </c>
      <c r="H55" s="5">
        <f t="shared" si="2"/>
        <v>0</v>
      </c>
      <c r="I55" s="2">
        <f t="shared" si="3"/>
        <v>0</v>
      </c>
    </row>
    <row r="56" spans="1:9" ht="15" customHeight="1" x14ac:dyDescent="0.3">
      <c r="A56" s="15" t="s">
        <v>127</v>
      </c>
      <c r="B56" s="23" t="s">
        <v>19</v>
      </c>
      <c r="C56" s="23" t="s">
        <v>73</v>
      </c>
      <c r="D56" s="10">
        <v>100</v>
      </c>
      <c r="E56" s="6"/>
      <c r="F56" s="3">
        <f t="shared" si="1"/>
        <v>0</v>
      </c>
      <c r="G56" s="7">
        <v>0.23</v>
      </c>
      <c r="H56" s="5">
        <f t="shared" si="2"/>
        <v>0</v>
      </c>
      <c r="I56" s="2">
        <f t="shared" si="3"/>
        <v>0</v>
      </c>
    </row>
    <row r="57" spans="1:9" x14ac:dyDescent="0.3">
      <c r="A57" s="15" t="s">
        <v>128</v>
      </c>
      <c r="B57" s="23" t="s">
        <v>52</v>
      </c>
      <c r="C57" s="23" t="s">
        <v>72</v>
      </c>
      <c r="D57" s="10">
        <v>2</v>
      </c>
      <c r="E57" s="8"/>
      <c r="F57" s="3">
        <f t="shared" si="1"/>
        <v>0</v>
      </c>
      <c r="G57" s="7">
        <v>0.23</v>
      </c>
      <c r="H57" s="5">
        <f t="shared" si="2"/>
        <v>0</v>
      </c>
      <c r="I57" s="2">
        <f t="shared" si="3"/>
        <v>0</v>
      </c>
    </row>
    <row r="58" spans="1:9" x14ac:dyDescent="0.3">
      <c r="A58" s="15" t="s">
        <v>129</v>
      </c>
      <c r="B58" s="23" t="s">
        <v>13</v>
      </c>
      <c r="C58" s="23" t="s">
        <v>73</v>
      </c>
      <c r="D58" s="10">
        <f>12+0</f>
        <v>12</v>
      </c>
      <c r="E58" s="8"/>
      <c r="F58" s="3">
        <f t="shared" si="1"/>
        <v>0</v>
      </c>
      <c r="G58" s="7">
        <v>0.23</v>
      </c>
      <c r="H58" s="5">
        <f t="shared" si="2"/>
        <v>0</v>
      </c>
      <c r="I58" s="2">
        <f t="shared" si="3"/>
        <v>0</v>
      </c>
    </row>
    <row r="59" spans="1:9" x14ac:dyDescent="0.3">
      <c r="A59" s="15" t="s">
        <v>130</v>
      </c>
      <c r="B59" s="23" t="s">
        <v>20</v>
      </c>
      <c r="C59" s="23" t="s">
        <v>72</v>
      </c>
      <c r="D59" s="10">
        <v>12</v>
      </c>
      <c r="E59" s="8"/>
      <c r="F59" s="3">
        <f t="shared" si="1"/>
        <v>0</v>
      </c>
      <c r="G59" s="7">
        <v>0.23</v>
      </c>
      <c r="H59" s="5">
        <f t="shared" si="2"/>
        <v>0</v>
      </c>
      <c r="I59" s="2">
        <f t="shared" si="3"/>
        <v>0</v>
      </c>
    </row>
    <row r="60" spans="1:9" x14ac:dyDescent="0.3">
      <c r="A60" s="15" t="s">
        <v>131</v>
      </c>
      <c r="B60" s="23" t="s">
        <v>53</v>
      </c>
      <c r="C60" s="23" t="s">
        <v>72</v>
      </c>
      <c r="D60" s="10">
        <v>6</v>
      </c>
      <c r="E60" s="8"/>
      <c r="F60" s="3">
        <f t="shared" si="1"/>
        <v>0</v>
      </c>
      <c r="G60" s="7">
        <v>0.23</v>
      </c>
      <c r="H60" s="5">
        <f t="shared" si="2"/>
        <v>0</v>
      </c>
      <c r="I60" s="2">
        <f t="shared" si="3"/>
        <v>0</v>
      </c>
    </row>
    <row r="61" spans="1:9" x14ac:dyDescent="0.3">
      <c r="A61" s="15" t="s">
        <v>132</v>
      </c>
      <c r="B61" s="23" t="s">
        <v>14</v>
      </c>
      <c r="C61" s="23" t="s">
        <v>72</v>
      </c>
      <c r="D61" s="10">
        <v>6</v>
      </c>
      <c r="E61" s="6"/>
      <c r="F61" s="3">
        <f t="shared" si="1"/>
        <v>0</v>
      </c>
      <c r="G61" s="7">
        <v>0.23</v>
      </c>
      <c r="H61" s="5">
        <f t="shared" si="2"/>
        <v>0</v>
      </c>
      <c r="I61" s="2">
        <f t="shared" si="3"/>
        <v>0</v>
      </c>
    </row>
    <row r="62" spans="1:9" x14ac:dyDescent="0.3">
      <c r="A62" s="15" t="s">
        <v>133</v>
      </c>
      <c r="B62" s="26" t="s">
        <v>32</v>
      </c>
      <c r="C62" s="26" t="s">
        <v>72</v>
      </c>
      <c r="D62" s="11">
        <f>30+30</f>
        <v>60</v>
      </c>
      <c r="E62" s="12"/>
      <c r="F62" s="3">
        <f t="shared" si="1"/>
        <v>0</v>
      </c>
      <c r="G62" s="13">
        <v>0.23</v>
      </c>
      <c r="H62" s="5">
        <f t="shared" si="2"/>
        <v>0</v>
      </c>
      <c r="I62" s="14">
        <f t="shared" si="3"/>
        <v>0</v>
      </c>
    </row>
    <row r="63" spans="1:9" x14ac:dyDescent="0.3">
      <c r="A63" s="15" t="s">
        <v>134</v>
      </c>
      <c r="B63" s="23" t="s">
        <v>15</v>
      </c>
      <c r="C63" s="23" t="s">
        <v>72</v>
      </c>
      <c r="D63" s="10">
        <v>60</v>
      </c>
      <c r="E63" s="8"/>
      <c r="F63" s="3">
        <f t="shared" si="1"/>
        <v>0</v>
      </c>
      <c r="G63" s="7">
        <v>0.23</v>
      </c>
      <c r="H63" s="5">
        <f t="shared" si="2"/>
        <v>0</v>
      </c>
      <c r="I63" s="2">
        <f t="shared" si="3"/>
        <v>0</v>
      </c>
    </row>
    <row r="64" spans="1:9" x14ac:dyDescent="0.3">
      <c r="A64" s="15" t="s">
        <v>135</v>
      </c>
      <c r="B64" s="23" t="s">
        <v>16</v>
      </c>
      <c r="C64" s="23" t="s">
        <v>72</v>
      </c>
      <c r="D64" s="10">
        <v>4</v>
      </c>
      <c r="E64" s="6"/>
      <c r="F64" s="3">
        <f t="shared" si="1"/>
        <v>0</v>
      </c>
      <c r="G64" s="7">
        <v>0.23</v>
      </c>
      <c r="H64" s="5">
        <f t="shared" si="2"/>
        <v>0</v>
      </c>
      <c r="I64" s="2">
        <f t="shared" si="3"/>
        <v>0</v>
      </c>
    </row>
    <row r="65" spans="1:9" x14ac:dyDescent="0.3">
      <c r="A65" s="15" t="s">
        <v>136</v>
      </c>
      <c r="B65" s="23" t="s">
        <v>65</v>
      </c>
      <c r="C65" s="23" t="s">
        <v>72</v>
      </c>
      <c r="D65" s="10">
        <v>1</v>
      </c>
      <c r="E65" s="8"/>
      <c r="F65" s="3">
        <f t="shared" si="1"/>
        <v>0</v>
      </c>
      <c r="G65" s="7">
        <v>0.23</v>
      </c>
      <c r="H65" s="5">
        <f t="shared" si="2"/>
        <v>0</v>
      </c>
      <c r="I65" s="2">
        <f t="shared" si="3"/>
        <v>0</v>
      </c>
    </row>
    <row r="66" spans="1:9" x14ac:dyDescent="0.3">
      <c r="A66" s="15" t="s">
        <v>137</v>
      </c>
      <c r="B66" s="23" t="s">
        <v>67</v>
      </c>
      <c r="C66" s="23" t="s">
        <v>72</v>
      </c>
      <c r="D66" s="10">
        <f>5+0</f>
        <v>5</v>
      </c>
      <c r="E66" s="3"/>
      <c r="F66" s="3">
        <f t="shared" si="1"/>
        <v>0</v>
      </c>
      <c r="G66" s="7">
        <v>0.23</v>
      </c>
      <c r="H66" s="5">
        <f t="shared" si="2"/>
        <v>0</v>
      </c>
      <c r="I66" s="2">
        <f t="shared" si="3"/>
        <v>0</v>
      </c>
    </row>
    <row r="67" spans="1:9" x14ac:dyDescent="0.3">
      <c r="A67" s="15"/>
      <c r="B67" s="27" t="s">
        <v>56</v>
      </c>
      <c r="C67" s="27"/>
      <c r="D67" s="28"/>
      <c r="E67" s="17"/>
      <c r="F67" s="16">
        <f>SUM(F6:F66)</f>
        <v>0</v>
      </c>
      <c r="G67" s="17">
        <v>0.23</v>
      </c>
      <c r="H67" s="18">
        <f>SUM(H6:H66)</f>
        <v>0</v>
      </c>
      <c r="I67" s="16">
        <f>SUM(I6:I66)</f>
        <v>0</v>
      </c>
    </row>
  </sheetData>
  <mergeCells count="2">
    <mergeCell ref="A1:D1"/>
    <mergeCell ref="A2:D2"/>
  </mergeCells>
  <phoneticPr fontId="6" type="noConversion"/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2022r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2020-11-30T11:46:22Z</cp:lastPrinted>
  <dcterms:created xsi:type="dcterms:W3CDTF">2020-11-27T17:29:32Z</dcterms:created>
  <dcterms:modified xsi:type="dcterms:W3CDTF">2021-12-28T10:03:49Z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