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8AD465A7-B296-4372-8242-A993D1587A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ONERY PPP" sheetId="1" r:id="rId1"/>
    <sheet name="ZSNR 1" sheetId="2" state="hidden" r:id="rId2"/>
    <sheet name="I LO" sheetId="3" state="hidden" r:id="rId3"/>
    <sheet name="PPP" sheetId="4" state="hidden" r:id="rId4"/>
    <sheet name="Arkusz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K5" i="1"/>
  <c r="K6" i="1"/>
  <c r="K7" i="1"/>
  <c r="K8" i="1"/>
  <c r="K9" i="1"/>
  <c r="K10" i="1"/>
  <c r="K11" i="1"/>
  <c r="K12" i="1"/>
  <c r="K4" i="1"/>
  <c r="J5" i="1"/>
  <c r="J6" i="1"/>
  <c r="J7" i="1"/>
  <c r="J8" i="1"/>
  <c r="J9" i="1"/>
  <c r="J10" i="1"/>
  <c r="J11" i="1"/>
  <c r="J12" i="1"/>
  <c r="J4" i="1"/>
  <c r="J13" i="1" s="1"/>
  <c r="H5" i="1"/>
  <c r="H6" i="1"/>
  <c r="H7" i="1"/>
  <c r="H8" i="1"/>
  <c r="H9" i="1"/>
  <c r="H10" i="1"/>
  <c r="H11" i="1"/>
  <c r="H12" i="1"/>
  <c r="H4" i="1"/>
  <c r="F12" i="1"/>
  <c r="F11" i="1"/>
  <c r="F10" i="1"/>
  <c r="F8" i="1"/>
  <c r="F9" i="1"/>
  <c r="F7" i="1"/>
  <c r="F6" i="1"/>
  <c r="F5" i="1"/>
  <c r="F4" i="1"/>
  <c r="E8" i="4"/>
  <c r="F7" i="4"/>
  <c r="F6" i="4"/>
  <c r="F5" i="4"/>
  <c r="F4" i="4"/>
  <c r="F3" i="4"/>
  <c r="F2" i="4"/>
  <c r="F8" i="4" s="1"/>
  <c r="E17" i="3"/>
  <c r="F16" i="3"/>
  <c r="F15" i="3"/>
  <c r="F14" i="3"/>
  <c r="F13" i="3"/>
  <c r="F12" i="3"/>
  <c r="F11" i="3"/>
  <c r="F10" i="3"/>
  <c r="D10" i="3"/>
  <c r="F9" i="3"/>
  <c r="F8" i="3"/>
  <c r="F7" i="3"/>
  <c r="F6" i="3"/>
  <c r="F5" i="3"/>
  <c r="D5" i="3"/>
  <c r="F4" i="3"/>
  <c r="F3" i="3"/>
  <c r="F2" i="3"/>
  <c r="F17" i="3" s="1"/>
  <c r="E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D30" i="2"/>
  <c r="F29" i="2"/>
  <c r="F28" i="2"/>
  <c r="F27" i="2"/>
  <c r="F26" i="2"/>
  <c r="F25" i="2"/>
  <c r="F24" i="2"/>
  <c r="D23" i="2"/>
  <c r="F23" i="2" s="1"/>
  <c r="F22" i="2"/>
  <c r="D21" i="2"/>
  <c r="F21" i="2" s="1"/>
  <c r="F20" i="2"/>
  <c r="D19" i="2"/>
  <c r="F19" i="2" s="1"/>
  <c r="D18" i="2"/>
  <c r="F18" i="2" s="1"/>
  <c r="D17" i="2"/>
  <c r="F17" i="2" s="1"/>
  <c r="F16" i="2"/>
  <c r="F15" i="2"/>
  <c r="F14" i="2"/>
  <c r="F13" i="2"/>
  <c r="F12" i="2"/>
  <c r="F11" i="2"/>
  <c r="F10" i="2"/>
  <c r="F9" i="2"/>
  <c r="F8" i="2"/>
  <c r="F7" i="2"/>
  <c r="D6" i="2"/>
  <c r="F6" i="2" s="1"/>
  <c r="F5" i="2"/>
  <c r="F4" i="2"/>
  <c r="F3" i="2"/>
  <c r="F49" i="2" l="1"/>
  <c r="K13" i="1" l="1"/>
</calcChain>
</file>

<file path=xl/sharedStrings.xml><?xml version="1.0" encoding="utf-8"?>
<sst xmlns="http://schemas.openxmlformats.org/spreadsheetml/2006/main" count="211" uniqueCount="118">
  <si>
    <t>Toner  do drukarki Samsung CLP 365 CMYK</t>
  </si>
  <si>
    <t xml:space="preserve">Toner do drukarki BROTHER DCP-J105 525  </t>
  </si>
  <si>
    <t xml:space="preserve">Toner do drukarki BROTHER DCP- J105 529 </t>
  </si>
  <si>
    <t xml:space="preserve">Toner do drukarki BROTHER DCP-7070W </t>
  </si>
  <si>
    <t xml:space="preserve">Toner do drukarki OKI C822 </t>
  </si>
  <si>
    <t xml:space="preserve">Toner do drukarki Samsung  M2875 ND </t>
  </si>
  <si>
    <t>Toner do drukarki Samsung ML2251N</t>
  </si>
  <si>
    <t>Toner do drukarki Samsung M2825 ND</t>
  </si>
  <si>
    <t>Toner do HP Losser Jet P2015 N</t>
  </si>
  <si>
    <t xml:space="preserve">Toner do KJOCERA 1010  </t>
  </si>
  <si>
    <t xml:space="preserve">Toner do KJOCERA 2020 </t>
  </si>
  <si>
    <t>Toner do kopiarki Canon iR 1600, iR2016 ( 2 w opak.)</t>
  </si>
  <si>
    <t xml:space="preserve">Toner do kopiarki Canon iR 2520 </t>
  </si>
  <si>
    <t>Tusz do drukarek  HP 920 CMYK</t>
  </si>
  <si>
    <t>Tusz do drukarek Canon  PIXMA  CL 511</t>
  </si>
  <si>
    <t>Tusz do drukarek Canon  PIXMA PG 510</t>
  </si>
  <si>
    <t>Tusz do drukarki  HP Officejet Pro 8610 CMYK</t>
  </si>
  <si>
    <t>Tusz do drukarki BROTHER DCP 385 CMYK</t>
  </si>
  <si>
    <t>Tusz do drukarki HP Designjet 120  CMYK</t>
  </si>
  <si>
    <t>Tusz HP Office JET K8600 CMYK</t>
  </si>
  <si>
    <t>Toner do HP Color Laser Jet Pro MFP M281dn</t>
  </si>
  <si>
    <t>Toner do drukarki HP color Laser JET CP5225</t>
  </si>
  <si>
    <t>Toner do HP PRO M254/M280 czarny</t>
  </si>
  <si>
    <t>Toner do HP PRO M254/M280 cyan</t>
  </si>
  <si>
    <t>Toner do HP PRO M254/M280 magenta</t>
  </si>
  <si>
    <t>Toner do HP PRO M254/M280 yellow</t>
  </si>
  <si>
    <t>Toner BROTHER HL 2240D/2250DN czarny</t>
  </si>
  <si>
    <t>toner Oki C823/833/843 black</t>
  </si>
  <si>
    <t>toner Oki C823/833/843 yellow</t>
  </si>
  <si>
    <t>toner Oki C823/833/843 cyan</t>
  </si>
  <si>
    <t>toner Oki C823/833/843 magenta</t>
  </si>
  <si>
    <t xml:space="preserve"> TONER DO DRUKARKI HP P2015n</t>
  </si>
  <si>
    <t>TONER DO DRUKARKI HP LJ 1102</t>
  </si>
  <si>
    <t xml:space="preserve"> TUSZE DO DRUKARKI HP  6940</t>
  </si>
  <si>
    <t>TONER DO DRUKARKI HP 1005</t>
  </si>
  <si>
    <t>TONER DO DRUKARKI HP P2055</t>
  </si>
  <si>
    <t>TONER DO DRUKARKI HP 1102w</t>
  </si>
  <si>
    <t xml:space="preserve"> TUSZE  DO DRUKARKI HP 2200dn</t>
  </si>
  <si>
    <t>BĘBEN DO DRUKARKI  HP M176n</t>
  </si>
  <si>
    <t>TONER DO DRUKARKI HP M26</t>
  </si>
  <si>
    <t>TONERY DO DRUKARKI BROTHER MFC-L2732</t>
  </si>
  <si>
    <t>BĘBEN DO DRUKARKI  BROTHER MFC-L2732</t>
  </si>
  <si>
    <t>FORMULARZ CENOWY</t>
  </si>
  <si>
    <t>zamiennik</t>
  </si>
  <si>
    <t>oryginał</t>
  </si>
  <si>
    <t>Toner HP laser Jet PRO M12W</t>
  </si>
  <si>
    <t>ILOŚĆ</t>
  </si>
  <si>
    <t>L.P</t>
  </si>
  <si>
    <t>Filamenty do drukarki  3D XYZ PRINTING DA VINCI 1.0 PRO</t>
  </si>
  <si>
    <t>I LO</t>
  </si>
  <si>
    <t>ZS NR 1</t>
  </si>
  <si>
    <t>PPP</t>
  </si>
  <si>
    <t>bęben brother HL 2240D/2250DN 12k</t>
  </si>
  <si>
    <t xml:space="preserve"> TUSZE DO DRUKARKI BROTHER DCP  J315W CMYK</t>
  </si>
  <si>
    <t xml:space="preserve"> TONERY DO DRUKARKI HP M176n CMYK</t>
  </si>
  <si>
    <t>TUSZE DO DRUKARKI BROTHER DCP  T700w  CMYK</t>
  </si>
  <si>
    <t>TUSZE DO DRUKARKI BROTHER MFC-J2330  CMYK</t>
  </si>
  <si>
    <t>RAZEM</t>
  </si>
  <si>
    <t>Bęben światłoczuły 46438004 black</t>
  </si>
  <si>
    <t>Bęben światłoczuły 46438002 magenta</t>
  </si>
  <si>
    <t>Bęben światłoczuły  46438003 cyan</t>
  </si>
  <si>
    <t>Bęben światłoczuły 46438001 yelow</t>
  </si>
  <si>
    <t xml:space="preserve">Canon ImageReprograf iPF 605 PFI-102BK </t>
  </si>
  <si>
    <t xml:space="preserve">Canon ImageReprograf iPF 605   PFI-102MBK </t>
  </si>
  <si>
    <t>Canon ImageReprograf iPF 605  PFI-102C</t>
  </si>
  <si>
    <t xml:space="preserve">Canon ImageReprograf iPF 605  PFI-102M, </t>
  </si>
  <si>
    <t>Canon ImageReprograf iPF 605  PFI-102Y</t>
  </si>
  <si>
    <t>Toner bl.f.bh TN-328C</t>
  </si>
  <si>
    <t>Toner f bizhub TN-328Y</t>
  </si>
  <si>
    <t>Toner fbizhub TN-328K</t>
  </si>
  <si>
    <t>toner bl.f.bh TN-328M</t>
  </si>
  <si>
    <t>czarny</t>
  </si>
  <si>
    <t>Toner HP1018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</si>
  <si>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</si>
  <si>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</si>
  <si>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</si>
  <si>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</si>
  <si>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</si>
  <si>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</si>
  <si>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</si>
  <si>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</si>
  <si>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</si>
  <si>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</si>
  <si>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</si>
  <si>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</si>
  <si>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</si>
  <si>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</si>
  <si>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</si>
  <si>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</si>
  <si>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 cyan</t>
  </si>
  <si>
    <t xml:space="preserve"> yellow</t>
  </si>
  <si>
    <t xml:space="preserve"> magenta</t>
  </si>
  <si>
    <t>11-14</t>
  </si>
  <si>
    <t>2-5</t>
  </si>
  <si>
    <t>1</t>
  </si>
  <si>
    <t>2</t>
  </si>
  <si>
    <t>140ZL 3</t>
  </si>
  <si>
    <t>Ilość</t>
  </si>
  <si>
    <t>Cena za szt.</t>
  </si>
  <si>
    <t>Wartość</t>
  </si>
  <si>
    <t>Zamiennik</t>
  </si>
  <si>
    <t>Toner KM -TN216B</t>
  </si>
  <si>
    <t>Toner KM -TN216C</t>
  </si>
  <si>
    <t>Toner KM -TN216Y</t>
  </si>
  <si>
    <t>Oyrginał</t>
  </si>
  <si>
    <t>Toner Minolta bizhub TN-328K czarny</t>
  </si>
  <si>
    <t>Toner MINOLTA bl.f.bh TN-328M</t>
  </si>
  <si>
    <t>Toner MINOLTA bl.f.bh TN-328C</t>
  </si>
  <si>
    <t>Toner MINOLTA bl.f.bh TN-328Y</t>
  </si>
  <si>
    <t xml:space="preserve">SUMA BRUTTO </t>
  </si>
  <si>
    <t>Załącznik nr 2f</t>
  </si>
  <si>
    <t>CZ. VII</t>
  </si>
  <si>
    <t>jedn.miary</t>
  </si>
  <si>
    <t>CENA JEDN.NETTO</t>
  </si>
  <si>
    <t>ST.23%</t>
  </si>
  <si>
    <t>WARTOŚĆ NETTO</t>
  </si>
  <si>
    <t>KWOTA VAT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</si>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</sst>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6" tint="-0.249977111117893"/>
      <name val="Arial"/>
      <family val="2"/>
      <charset val="238"/>
    </font>
    <font>
      <sz val="11"/>
      <color theme="6" tint="-0.249977111117893"/>
      <name val="Calibri"/>
      <family val="2"/>
      <charset val="238"/>
      <scheme val="minor"/>
    </font>
    <font>
      <sz val="12"/>
      <name val="Arial"/>
      <family val="2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0" fontId="2" fillId="0" borderId="1" xfId="0" applyFont="1" applyFill="1" applyBorder="1"/>
    <xf numFmtId="0" fontId="2" fillId="2" borderId="1" xfId="0" applyFont="1" applyFill="1" applyBorder="1"/>
    <xf numFmtId="0" fontId="2" fillId="0" borderId="2" xfId="0" applyFont="1" applyFill="1" applyBorder="1"/>
    <xf numFmtId="164" fontId="2" fillId="0" borderId="1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4" xfId="0" applyFont="1" applyFill="1" applyBorder="1"/>
    <xf numFmtId="0" fontId="0" fillId="0" borderId="1" xfId="0" applyBorder="1"/>
    <xf numFmtId="0" fontId="2" fillId="2" borderId="4" xfId="0" applyFont="1" applyFill="1" applyBorder="1"/>
    <xf numFmtId="0" fontId="2" fillId="0" borderId="1" xfId="0" applyFont="1" applyBorder="1"/>
    <xf numFmtId="164" fontId="3" fillId="0" borderId="1" xfId="0" applyNumberFormat="1" applyFont="1" applyBorder="1"/>
    <xf numFmtId="164" fontId="2" fillId="0" borderId="1" xfId="0" applyNumberFormat="1" applyFont="1" applyBorder="1" applyAlignment="1">
      <alignment wrapText="1"/>
    </xf>
    <xf numFmtId="0" fontId="2" fillId="0" borderId="4" xfId="0" applyFont="1" applyBorder="1"/>
    <xf numFmtId="164" fontId="2" fillId="0" borderId="1" xfId="0" applyNumberFormat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164" fontId="6" fillId="4" borderId="1" xfId="0" applyNumberFormat="1" applyFont="1" applyFill="1" applyBorder="1"/>
    <xf numFmtId="164" fontId="6" fillId="4" borderId="2" xfId="0" applyNumberFormat="1" applyFont="1" applyFill="1" applyBorder="1"/>
    <xf numFmtId="0" fontId="3" fillId="0" borderId="4" xfId="0" applyFont="1" applyBorder="1"/>
    <xf numFmtId="164" fontId="3" fillId="3" borderId="1" xfId="0" applyNumberFormat="1" applyFont="1" applyFill="1" applyBorder="1"/>
    <xf numFmtId="164" fontId="2" fillId="3" borderId="1" xfId="0" applyNumberFormat="1" applyFont="1" applyFill="1" applyBorder="1" applyAlignment="1">
      <alignment wrapText="1"/>
    </xf>
    <xf numFmtId="0" fontId="7" fillId="3" borderId="4" xfId="0" applyFont="1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164" fontId="6" fillId="3" borderId="1" xfId="0" applyNumberFormat="1" applyFont="1" applyFill="1" applyBorder="1" applyAlignment="1">
      <alignment wrapText="1"/>
    </xf>
    <xf numFmtId="164" fontId="2" fillId="4" borderId="1" xfId="0" applyNumberFormat="1" applyFont="1" applyFill="1" applyBorder="1"/>
    <xf numFmtId="164" fontId="2" fillId="4" borderId="1" xfId="0" applyNumberFormat="1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7" fillId="5" borderId="4" xfId="0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2" fillId="0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7" fillId="5" borderId="1" xfId="0" applyNumberFormat="1" applyFont="1" applyFill="1" applyBorder="1"/>
    <xf numFmtId="164" fontId="6" fillId="5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/>
    <xf numFmtId="49" fontId="2" fillId="2" borderId="1" xfId="0" applyNumberFormat="1" applyFont="1" applyFill="1" applyBorder="1"/>
    <xf numFmtId="0" fontId="9" fillId="0" borderId="1" xfId="0" applyFont="1" applyBorder="1"/>
    <xf numFmtId="0" fontId="9" fillId="5" borderId="3" xfId="0" applyFont="1" applyFill="1" applyBorder="1"/>
    <xf numFmtId="164" fontId="9" fillId="5" borderId="2" xfId="0" applyNumberFormat="1" applyFont="1" applyFill="1" applyBorder="1"/>
    <xf numFmtId="0" fontId="9" fillId="2" borderId="1" xfId="0" applyFont="1" applyFill="1" applyBorder="1"/>
    <xf numFmtId="0" fontId="10" fillId="0" borderId="0" xfId="0" applyFont="1"/>
    <xf numFmtId="0" fontId="11" fillId="5" borderId="3" xfId="0" applyFont="1" applyFill="1" applyBorder="1" applyAlignment="1">
      <alignment horizontal="center"/>
    </xf>
    <xf numFmtId="0" fontId="3" fillId="5" borderId="4" xfId="0" applyFont="1" applyFill="1" applyBorder="1"/>
    <xf numFmtId="164" fontId="3" fillId="5" borderId="1" xfId="0" applyNumberFormat="1" applyFont="1" applyFill="1" applyBorder="1"/>
    <xf numFmtId="164" fontId="11" fillId="5" borderId="1" xfId="0" applyNumberFormat="1" applyFont="1" applyFill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" fillId="3" borderId="1" xfId="0" applyFont="1" applyFill="1" applyBorder="1"/>
    <xf numFmtId="0" fontId="0" fillId="3" borderId="1" xfId="0" applyFont="1" applyFill="1" applyBorder="1"/>
    <xf numFmtId="164" fontId="1" fillId="3" borderId="1" xfId="0" applyNumberFormat="1" applyFont="1" applyFill="1" applyBorder="1"/>
    <xf numFmtId="0" fontId="1" fillId="3" borderId="0" xfId="0" applyFont="1" applyFill="1"/>
    <xf numFmtId="0" fontId="0" fillId="0" borderId="0" xfId="0" applyFont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14" fillId="0" borderId="4" xfId="0" applyFont="1" applyBorder="1"/>
    <xf numFmtId="0" fontId="14" fillId="0" borderId="1" xfId="0" applyFont="1" applyBorder="1"/>
    <xf numFmtId="164" fontId="14" fillId="0" borderId="1" xfId="0" applyNumberFormat="1" applyFont="1" applyBorder="1"/>
    <xf numFmtId="164" fontId="0" fillId="0" borderId="1" xfId="0" applyNumberFormat="1" applyFont="1" applyBorder="1" applyAlignment="1">
      <alignment wrapText="1"/>
    </xf>
    <xf numFmtId="0" fontId="14" fillId="0" borderId="4" xfId="0" applyFont="1" applyFill="1" applyBorder="1"/>
    <xf numFmtId="0" fontId="14" fillId="0" borderId="1" xfId="0" applyFont="1" applyFill="1" applyBorder="1"/>
    <xf numFmtId="0" fontId="13" fillId="3" borderId="4" xfId="0" applyFont="1" applyFill="1" applyBorder="1"/>
    <xf numFmtId="0" fontId="13" fillId="3" borderId="1" xfId="0" applyFont="1" applyFill="1" applyBorder="1"/>
    <xf numFmtId="164" fontId="13" fillId="3" borderId="1" xfId="0" applyNumberFormat="1" applyFont="1" applyFill="1" applyBorder="1"/>
    <xf numFmtId="164" fontId="1" fillId="3" borderId="1" xfId="0" applyNumberFormat="1" applyFont="1" applyFill="1" applyBorder="1" applyAlignment="1">
      <alignment wrapText="1"/>
    </xf>
    <xf numFmtId="2" fontId="14" fillId="0" borderId="1" xfId="0" applyNumberFormat="1" applyFont="1" applyBorder="1"/>
    <xf numFmtId="9" fontId="14" fillId="0" borderId="1" xfId="0" applyNumberFormat="1" applyFont="1" applyBorder="1"/>
    <xf numFmtId="2" fontId="13" fillId="3" borderId="1" xfId="0" applyNumberFormat="1" applyFont="1" applyFill="1" applyBorder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00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"/>
  <sheetViews>
    <sheetView tabSelected="1" zoomScale="70" zoomScaleNormal="70" workbookViewId="0">
      <selection activeCell="G26" sqref="G26"/>
    </sheetView>
  </sheetViews>
  <sheetFormatPr defaultRowHeight="14.4" x14ac:dyDescent="0.3"/>
  <cols>
    <col min="1" max="1" width="5.44140625" customWidth="1"/>
    <col min="2" max="2" width="35.109375" customWidth="1"/>
    <col min="3" max="3" width="13.5546875" customWidth="1"/>
    <col min="4" max="4" width="16.44140625" customWidth="1"/>
    <col min="5" max="5" width="14.109375" customWidth="1"/>
    <col min="6" max="6" width="10.33203125" customWidth="1"/>
    <col min="7" max="9" width="18.44140625" customWidth="1"/>
    <col min="10" max="10" width="17.33203125" style="1" customWidth="1"/>
    <col min="11" max="11" width="18.109375" style="1" customWidth="1"/>
    <col min="12" max="12" width="15.44140625" customWidth="1"/>
    <col min="13" max="13" width="33.88671875" customWidth="1"/>
    <col min="14" max="14" width="9.109375" customWidth="1"/>
    <col min="15" max="15" width="11.5546875" style="1" bestFit="1" customWidth="1"/>
    <col min="17" max="17" width="11.5546875" style="1" bestFit="1" customWidth="1"/>
    <col min="19" max="19" width="11.5546875" style="1" bestFit="1" customWidth="1"/>
    <col min="20" max="20" width="14" customWidth="1"/>
    <col min="21" max="21" width="10.109375" customWidth="1"/>
    <col min="22" max="22" width="32.5546875" customWidth="1"/>
    <col min="24" max="24" width="9.33203125" bestFit="1" customWidth="1"/>
    <col min="28" max="28" width="9.33203125" bestFit="1" customWidth="1"/>
    <col min="29" max="29" width="11.44140625" customWidth="1"/>
    <col min="30" max="30" width="13.88671875" customWidth="1"/>
    <col min="31" max="31" width="33" customWidth="1"/>
    <col min="33" max="33" width="11" bestFit="1" customWidth="1"/>
    <col min="35" max="35" width="9.33203125" bestFit="1" customWidth="1"/>
    <col min="37" max="37" width="12.44140625" customWidth="1"/>
    <col min="38" max="38" width="15.44140625" customWidth="1"/>
    <col min="39" max="39" width="14" customWidth="1"/>
  </cols>
  <sheetData>
    <row r="1" spans="1:39" x14ac:dyDescent="0.3">
      <c r="A1" s="61"/>
      <c r="B1" s="63" t="s">
        <v>51</v>
      </c>
      <c r="C1" s="63"/>
      <c r="D1" s="64"/>
      <c r="E1" s="64"/>
      <c r="F1" s="64"/>
      <c r="G1" s="64"/>
      <c r="H1" s="64"/>
      <c r="I1" s="64"/>
      <c r="J1" s="65" t="s">
        <v>111</v>
      </c>
      <c r="K1" s="66" t="s">
        <v>110</v>
      </c>
      <c r="L1" s="67"/>
      <c r="N1" s="3"/>
      <c r="O1" s="4"/>
      <c r="P1" s="3"/>
      <c r="Q1" s="4"/>
      <c r="R1" s="3"/>
      <c r="S1" s="4"/>
      <c r="T1" s="5"/>
      <c r="U1" s="5"/>
      <c r="V1" s="2"/>
      <c r="W1" s="3"/>
      <c r="X1" s="4"/>
      <c r="Y1" s="3"/>
      <c r="Z1" s="4"/>
      <c r="AA1" s="3"/>
      <c r="AB1" s="4"/>
      <c r="AC1" s="5"/>
      <c r="AD1" s="5"/>
      <c r="AE1" s="2"/>
      <c r="AF1" s="3"/>
      <c r="AG1" s="4"/>
      <c r="AH1" s="3"/>
      <c r="AI1" s="4"/>
      <c r="AJ1" s="3"/>
      <c r="AK1" s="4"/>
      <c r="AL1" s="5"/>
      <c r="AM1" s="5"/>
    </row>
    <row r="2" spans="1:39" ht="15.6" x14ac:dyDescent="0.3">
      <c r="A2" s="61"/>
      <c r="B2" s="92" t="s">
        <v>42</v>
      </c>
      <c r="C2" s="93"/>
      <c r="D2" s="93"/>
      <c r="E2" s="93"/>
      <c r="F2" s="93"/>
      <c r="G2" s="93"/>
      <c r="H2" s="93"/>
      <c r="I2" s="93"/>
      <c r="J2" s="93"/>
      <c r="K2" s="93"/>
      <c r="L2" s="94"/>
      <c r="M2" s="15"/>
      <c r="N2" s="3"/>
      <c r="O2" s="4"/>
      <c r="P2" s="3"/>
      <c r="Q2" s="4"/>
      <c r="R2" s="3"/>
      <c r="S2" s="4"/>
      <c r="T2" s="5"/>
      <c r="U2" s="5"/>
      <c r="V2" s="3"/>
      <c r="W2" s="3"/>
      <c r="X2" s="4"/>
      <c r="Y2" s="3"/>
      <c r="Z2" s="4"/>
      <c r="AA2" s="3"/>
      <c r="AB2" s="4"/>
      <c r="AC2" s="5"/>
      <c r="AD2" s="5"/>
      <c r="AE2" s="3"/>
      <c r="AF2" s="3"/>
      <c r="AG2" s="4"/>
      <c r="AH2" s="3"/>
      <c r="AI2" s="4"/>
      <c r="AJ2" s="3"/>
      <c r="AK2" s="4"/>
      <c r="AL2" s="5"/>
      <c r="AM2" s="5"/>
    </row>
    <row r="3" spans="1:39" ht="15.6" x14ac:dyDescent="0.3">
      <c r="A3" s="62" t="s">
        <v>47</v>
      </c>
      <c r="B3" s="68"/>
      <c r="C3" s="69" t="s">
        <v>112</v>
      </c>
      <c r="D3" s="69" t="s">
        <v>104</v>
      </c>
      <c r="E3" s="69" t="s">
        <v>100</v>
      </c>
      <c r="F3" s="70" t="s">
        <v>46</v>
      </c>
      <c r="G3" s="70" t="s">
        <v>113</v>
      </c>
      <c r="H3" s="70" t="s">
        <v>115</v>
      </c>
      <c r="I3" s="70" t="s">
        <v>114</v>
      </c>
      <c r="J3" s="71" t="s">
        <v>116</v>
      </c>
      <c r="K3" s="72" t="s">
        <v>109</v>
      </c>
      <c r="L3" s="73"/>
      <c r="M3" s="9"/>
      <c r="N3" s="3"/>
      <c r="O3" s="4"/>
      <c r="P3" s="3"/>
      <c r="Q3" s="4"/>
      <c r="R3" s="3"/>
      <c r="S3" s="4"/>
      <c r="T3" s="6"/>
      <c r="U3" s="6"/>
      <c r="V3" s="3"/>
      <c r="W3" s="3"/>
      <c r="X3" s="4"/>
      <c r="Y3" s="3"/>
      <c r="Z3" s="4"/>
      <c r="AA3" s="3"/>
      <c r="AB3" s="4"/>
      <c r="AC3" s="6"/>
      <c r="AD3" s="6"/>
      <c r="AE3" s="3"/>
      <c r="AF3" s="3"/>
      <c r="AG3" s="4"/>
      <c r="AH3" s="3"/>
      <c r="AI3" s="4"/>
      <c r="AJ3" s="3"/>
      <c r="AK3" s="4"/>
      <c r="AL3" s="6"/>
      <c r="AM3" s="6"/>
    </row>
    <row r="4" spans="1:39" ht="15.6" x14ac:dyDescent="0.3">
      <c r="A4" s="61" t="s">
        <v>73</v>
      </c>
      <c r="B4" s="74" t="s">
        <v>72</v>
      </c>
      <c r="C4" s="74" t="s">
        <v>117</v>
      </c>
      <c r="D4" s="74"/>
      <c r="E4" s="75" t="s">
        <v>43</v>
      </c>
      <c r="F4" s="75">
        <f>2+0</f>
        <v>2</v>
      </c>
      <c r="G4" s="75"/>
      <c r="H4" s="84">
        <f>F4*G4</f>
        <v>0</v>
      </c>
      <c r="I4" s="85">
        <v>0.23</v>
      </c>
      <c r="J4" s="76">
        <f>ROUND(H4*I4,2)</f>
        <v>0</v>
      </c>
      <c r="K4" s="77">
        <f>H4+J4</f>
        <v>0</v>
      </c>
      <c r="L4" s="69"/>
      <c r="M4" s="9"/>
      <c r="N4" s="3"/>
      <c r="O4" s="4"/>
      <c r="P4" s="3"/>
      <c r="Q4" s="4"/>
      <c r="R4" s="3"/>
      <c r="S4" s="4"/>
      <c r="T4" s="4"/>
      <c r="U4" s="3"/>
      <c r="V4" s="3"/>
      <c r="W4" s="3"/>
      <c r="X4" s="4"/>
      <c r="Y4" s="3"/>
      <c r="Z4" s="4"/>
      <c r="AA4" s="3"/>
      <c r="AB4" s="4"/>
      <c r="AC4" s="4"/>
      <c r="AD4" s="3"/>
      <c r="AE4" s="3"/>
      <c r="AF4" s="3"/>
      <c r="AG4" s="4"/>
      <c r="AH4" s="3"/>
      <c r="AI4" s="4"/>
      <c r="AJ4" s="3"/>
      <c r="AK4" s="4"/>
      <c r="AL4" s="4"/>
      <c r="AM4" s="3"/>
    </row>
    <row r="5" spans="1:39" ht="15.6" x14ac:dyDescent="0.3">
      <c r="A5" s="61" t="s">
        <v>74</v>
      </c>
      <c r="B5" s="74" t="s">
        <v>45</v>
      </c>
      <c r="C5" s="74" t="s">
        <v>117</v>
      </c>
      <c r="D5" s="74"/>
      <c r="E5" s="75" t="s">
        <v>43</v>
      </c>
      <c r="F5" s="75">
        <f>2+0</f>
        <v>2</v>
      </c>
      <c r="G5" s="75"/>
      <c r="H5" s="84">
        <f t="shared" ref="H5:H12" si="0">F5*G5</f>
        <v>0</v>
      </c>
      <c r="I5" s="85">
        <v>0.23</v>
      </c>
      <c r="J5" s="76">
        <f t="shared" ref="J5:J12" si="1">ROUND(H5*I5,2)</f>
        <v>0</v>
      </c>
      <c r="K5" s="77">
        <f t="shared" ref="K5:K12" si="2">H5+J5</f>
        <v>0</v>
      </c>
      <c r="L5" s="69"/>
      <c r="M5" s="9"/>
      <c r="N5" s="3"/>
      <c r="O5" s="4"/>
      <c r="P5" s="3"/>
      <c r="Q5" s="4"/>
      <c r="R5" s="3"/>
      <c r="S5" s="4"/>
      <c r="T5" s="4"/>
      <c r="U5" s="3"/>
      <c r="V5" s="3"/>
      <c r="W5" s="3"/>
      <c r="X5" s="4"/>
      <c r="Y5" s="3"/>
      <c r="Z5" s="4"/>
      <c r="AA5" s="3"/>
      <c r="AB5" s="4"/>
      <c r="AC5" s="4"/>
      <c r="AD5" s="3"/>
      <c r="AE5" s="3"/>
      <c r="AF5" s="3"/>
      <c r="AG5" s="4"/>
      <c r="AH5" s="3"/>
      <c r="AI5" s="4"/>
      <c r="AJ5" s="3"/>
      <c r="AK5" s="4"/>
      <c r="AL5" s="4"/>
      <c r="AM5" s="3"/>
    </row>
    <row r="6" spans="1:39" ht="15.6" x14ac:dyDescent="0.3">
      <c r="A6" s="61" t="s">
        <v>75</v>
      </c>
      <c r="B6" s="74" t="s">
        <v>105</v>
      </c>
      <c r="C6" s="74" t="s">
        <v>117</v>
      </c>
      <c r="D6" s="74" t="s">
        <v>44</v>
      </c>
      <c r="E6" s="75"/>
      <c r="F6" s="75">
        <f t="shared" ref="F6:F12" si="3">1+0</f>
        <v>1</v>
      </c>
      <c r="G6" s="75"/>
      <c r="H6" s="84">
        <f t="shared" si="0"/>
        <v>0</v>
      </c>
      <c r="I6" s="85">
        <v>0.23</v>
      </c>
      <c r="J6" s="76">
        <f t="shared" si="1"/>
        <v>0</v>
      </c>
      <c r="K6" s="77">
        <f t="shared" si="2"/>
        <v>0</v>
      </c>
      <c r="L6" s="69"/>
      <c r="M6" s="9"/>
      <c r="N6" s="3"/>
      <c r="O6" s="4"/>
      <c r="P6" s="3"/>
      <c r="Q6" s="4"/>
      <c r="R6" s="3"/>
      <c r="S6" s="4"/>
      <c r="T6" s="4"/>
      <c r="U6" s="3"/>
      <c r="V6" s="3"/>
      <c r="W6" s="3"/>
      <c r="X6" s="4"/>
      <c r="Y6" s="3"/>
      <c r="Z6" s="4"/>
      <c r="AA6" s="3"/>
      <c r="AB6" s="4"/>
      <c r="AC6" s="4"/>
      <c r="AD6" s="3"/>
      <c r="AE6" s="3"/>
      <c r="AF6" s="3"/>
      <c r="AG6" s="4"/>
      <c r="AH6" s="3"/>
      <c r="AI6" s="4"/>
      <c r="AJ6" s="3"/>
      <c r="AK6" s="4"/>
      <c r="AL6" s="4"/>
      <c r="AM6" s="3"/>
    </row>
    <row r="7" spans="1:39" ht="15.6" x14ac:dyDescent="0.3">
      <c r="A7" s="61" t="s">
        <v>76</v>
      </c>
      <c r="B7" s="74" t="s">
        <v>106</v>
      </c>
      <c r="C7" s="74" t="s">
        <v>117</v>
      </c>
      <c r="D7" s="74" t="s">
        <v>44</v>
      </c>
      <c r="E7" s="75"/>
      <c r="F7" s="75">
        <f t="shared" si="3"/>
        <v>1</v>
      </c>
      <c r="G7" s="75"/>
      <c r="H7" s="84">
        <f t="shared" si="0"/>
        <v>0</v>
      </c>
      <c r="I7" s="85">
        <v>0.23</v>
      </c>
      <c r="J7" s="76">
        <f t="shared" si="1"/>
        <v>0</v>
      </c>
      <c r="K7" s="77">
        <f t="shared" si="2"/>
        <v>0</v>
      </c>
      <c r="L7" s="69"/>
      <c r="M7" s="9"/>
      <c r="N7" s="3"/>
      <c r="O7" s="4"/>
      <c r="P7" s="3"/>
      <c r="Q7" s="4"/>
      <c r="R7" s="3"/>
      <c r="S7" s="4"/>
      <c r="T7" s="4"/>
      <c r="U7" s="3"/>
      <c r="V7" s="3"/>
      <c r="W7" s="3"/>
      <c r="X7" s="4"/>
      <c r="Y7" s="3"/>
      <c r="Z7" s="4"/>
      <c r="AA7" s="3"/>
      <c r="AB7" s="4"/>
      <c r="AC7" s="4"/>
      <c r="AD7" s="3"/>
      <c r="AE7" s="3"/>
      <c r="AF7" s="3"/>
      <c r="AG7" s="4"/>
      <c r="AH7" s="3"/>
      <c r="AI7" s="4"/>
      <c r="AJ7" s="3"/>
      <c r="AK7" s="4"/>
      <c r="AL7" s="4"/>
      <c r="AM7" s="3"/>
    </row>
    <row r="8" spans="1:39" ht="15.6" x14ac:dyDescent="0.3">
      <c r="A8" s="61" t="s">
        <v>77</v>
      </c>
      <c r="B8" s="74" t="s">
        <v>107</v>
      </c>
      <c r="C8" s="74" t="s">
        <v>117</v>
      </c>
      <c r="D8" s="74" t="s">
        <v>44</v>
      </c>
      <c r="E8" s="75"/>
      <c r="F8" s="75">
        <f t="shared" si="3"/>
        <v>1</v>
      </c>
      <c r="G8" s="75"/>
      <c r="H8" s="84">
        <f t="shared" si="0"/>
        <v>0</v>
      </c>
      <c r="I8" s="85">
        <v>0.23</v>
      </c>
      <c r="J8" s="76">
        <f t="shared" si="1"/>
        <v>0</v>
      </c>
      <c r="K8" s="77">
        <f t="shared" si="2"/>
        <v>0</v>
      </c>
      <c r="L8" s="69"/>
      <c r="M8" s="9"/>
      <c r="N8" s="3"/>
      <c r="O8" s="4"/>
      <c r="P8" s="3"/>
      <c r="Q8" s="4"/>
      <c r="R8" s="3"/>
      <c r="S8" s="4"/>
      <c r="T8" s="4"/>
      <c r="U8" s="3"/>
      <c r="V8" s="3"/>
      <c r="W8" s="3"/>
      <c r="X8" s="4"/>
      <c r="Y8" s="3"/>
      <c r="Z8" s="4"/>
      <c r="AA8" s="3"/>
      <c r="AB8" s="4"/>
      <c r="AC8" s="4"/>
      <c r="AD8" s="3"/>
      <c r="AE8" s="3"/>
      <c r="AF8" s="3"/>
      <c r="AG8" s="4"/>
      <c r="AH8" s="3"/>
      <c r="AI8" s="4"/>
      <c r="AJ8" s="3"/>
      <c r="AK8" s="4"/>
      <c r="AL8" s="4"/>
      <c r="AM8" s="3"/>
    </row>
    <row r="9" spans="1:39" ht="15.6" x14ac:dyDescent="0.3">
      <c r="A9" s="61" t="s">
        <v>78</v>
      </c>
      <c r="B9" s="74" t="s">
        <v>108</v>
      </c>
      <c r="C9" s="74" t="s">
        <v>117</v>
      </c>
      <c r="D9" s="74" t="s">
        <v>44</v>
      </c>
      <c r="E9" s="75"/>
      <c r="F9" s="75">
        <f t="shared" si="3"/>
        <v>1</v>
      </c>
      <c r="G9" s="75"/>
      <c r="H9" s="84">
        <f t="shared" si="0"/>
        <v>0</v>
      </c>
      <c r="I9" s="85">
        <v>0.23</v>
      </c>
      <c r="J9" s="76">
        <f t="shared" si="1"/>
        <v>0</v>
      </c>
      <c r="K9" s="77">
        <f t="shared" si="2"/>
        <v>0</v>
      </c>
      <c r="L9" s="69"/>
      <c r="M9" s="9"/>
      <c r="N9" s="3"/>
      <c r="O9" s="4"/>
      <c r="P9" s="3"/>
      <c r="Q9" s="4"/>
      <c r="R9" s="3"/>
      <c r="S9" s="4"/>
      <c r="T9" s="4"/>
      <c r="U9" s="3"/>
      <c r="V9" s="3"/>
      <c r="W9" s="3"/>
      <c r="X9" s="4"/>
      <c r="Y9" s="3"/>
      <c r="Z9" s="4"/>
      <c r="AA9" s="3"/>
      <c r="AB9" s="4"/>
      <c r="AC9" s="4"/>
      <c r="AD9" s="3"/>
      <c r="AE9" s="3"/>
      <c r="AF9" s="3"/>
      <c r="AG9" s="4"/>
      <c r="AH9" s="3"/>
      <c r="AI9" s="4"/>
      <c r="AJ9" s="3"/>
      <c r="AK9" s="4"/>
      <c r="AL9" s="4"/>
      <c r="AM9" s="3"/>
    </row>
    <row r="10" spans="1:39" ht="15.6" x14ac:dyDescent="0.3">
      <c r="A10" s="61" t="s">
        <v>79</v>
      </c>
      <c r="B10" s="78" t="s">
        <v>101</v>
      </c>
      <c r="C10" s="74" t="s">
        <v>117</v>
      </c>
      <c r="D10" s="78"/>
      <c r="E10" s="79" t="s">
        <v>43</v>
      </c>
      <c r="F10" s="79">
        <f t="shared" si="3"/>
        <v>1</v>
      </c>
      <c r="G10" s="79"/>
      <c r="H10" s="84">
        <f t="shared" si="0"/>
        <v>0</v>
      </c>
      <c r="I10" s="85">
        <v>0.23</v>
      </c>
      <c r="J10" s="76">
        <f t="shared" si="1"/>
        <v>0</v>
      </c>
      <c r="K10" s="77">
        <f t="shared" si="2"/>
        <v>0</v>
      </c>
      <c r="L10" s="69"/>
      <c r="M10" s="9"/>
      <c r="N10" s="3"/>
      <c r="O10" s="4"/>
      <c r="P10" s="3"/>
      <c r="Q10" s="4"/>
      <c r="R10" s="3"/>
      <c r="S10" s="4"/>
      <c r="T10" s="4"/>
      <c r="U10" s="3"/>
      <c r="V10" s="3"/>
      <c r="W10" s="3"/>
      <c r="X10" s="4"/>
      <c r="Y10" s="3"/>
      <c r="Z10" s="4"/>
      <c r="AA10" s="3"/>
      <c r="AB10" s="4"/>
      <c r="AC10" s="4"/>
      <c r="AD10" s="3"/>
      <c r="AE10" s="3"/>
      <c r="AF10" s="3"/>
      <c r="AG10" s="4"/>
      <c r="AH10" s="3"/>
      <c r="AI10" s="4"/>
      <c r="AJ10" s="3"/>
      <c r="AK10" s="4"/>
      <c r="AL10" s="4"/>
      <c r="AM10" s="3"/>
    </row>
    <row r="11" spans="1:39" ht="15.6" x14ac:dyDescent="0.3">
      <c r="A11" s="61" t="s">
        <v>80</v>
      </c>
      <c r="B11" s="78" t="s">
        <v>102</v>
      </c>
      <c r="C11" s="74" t="s">
        <v>117</v>
      </c>
      <c r="D11" s="78"/>
      <c r="E11" s="79" t="s">
        <v>43</v>
      </c>
      <c r="F11" s="79">
        <f t="shared" si="3"/>
        <v>1</v>
      </c>
      <c r="G11" s="79"/>
      <c r="H11" s="84">
        <f t="shared" si="0"/>
        <v>0</v>
      </c>
      <c r="I11" s="85">
        <v>0.23</v>
      </c>
      <c r="J11" s="76">
        <f t="shared" si="1"/>
        <v>0</v>
      </c>
      <c r="K11" s="77">
        <f t="shared" si="2"/>
        <v>0</v>
      </c>
      <c r="L11" s="69"/>
      <c r="M11" s="9"/>
      <c r="N11" s="3"/>
      <c r="O11" s="4"/>
      <c r="P11" s="3"/>
      <c r="Q11" s="4"/>
      <c r="R11" s="3"/>
      <c r="S11" s="4"/>
      <c r="T11" s="4"/>
      <c r="U11" s="3"/>
      <c r="V11" s="3"/>
      <c r="W11" s="3"/>
      <c r="X11" s="4"/>
      <c r="Y11" s="3"/>
      <c r="Z11" s="4"/>
      <c r="AA11" s="3"/>
      <c r="AB11" s="4"/>
      <c r="AC11" s="4"/>
      <c r="AD11" s="3"/>
      <c r="AE11" s="3"/>
      <c r="AF11" s="3"/>
      <c r="AG11" s="4"/>
      <c r="AH11" s="3"/>
      <c r="AI11" s="4"/>
      <c r="AJ11" s="3"/>
      <c r="AK11" s="4"/>
      <c r="AL11" s="4"/>
      <c r="AM11" s="3"/>
    </row>
    <row r="12" spans="1:39" ht="15.6" x14ac:dyDescent="0.3">
      <c r="A12" s="61" t="s">
        <v>81</v>
      </c>
      <c r="B12" s="78" t="s">
        <v>103</v>
      </c>
      <c r="C12" s="74" t="s">
        <v>117</v>
      </c>
      <c r="D12" s="78"/>
      <c r="E12" s="79" t="s">
        <v>43</v>
      </c>
      <c r="F12" s="79">
        <f t="shared" si="3"/>
        <v>1</v>
      </c>
      <c r="G12" s="79"/>
      <c r="H12" s="84">
        <f t="shared" si="0"/>
        <v>0</v>
      </c>
      <c r="I12" s="85">
        <v>0.23</v>
      </c>
      <c r="J12" s="76">
        <f t="shared" si="1"/>
        <v>0</v>
      </c>
      <c r="K12" s="77">
        <f t="shared" si="2"/>
        <v>0</v>
      </c>
      <c r="L12" s="69"/>
      <c r="M12" s="9"/>
      <c r="N12" s="3"/>
      <c r="O12" s="4"/>
      <c r="P12" s="3"/>
      <c r="Q12" s="4"/>
      <c r="R12" s="3"/>
      <c r="S12" s="4"/>
      <c r="T12" s="4"/>
      <c r="U12" s="3"/>
      <c r="V12" s="3"/>
      <c r="W12" s="3"/>
      <c r="X12" s="4"/>
      <c r="Y12" s="3"/>
      <c r="Z12" s="4"/>
      <c r="AA12" s="3"/>
      <c r="AB12" s="4"/>
      <c r="AC12" s="4"/>
      <c r="AD12" s="3"/>
      <c r="AE12" s="3"/>
      <c r="AF12" s="3"/>
      <c r="AG12" s="4"/>
      <c r="AH12" s="3"/>
      <c r="AI12" s="4"/>
      <c r="AJ12" s="3"/>
      <c r="AK12" s="4"/>
      <c r="AL12" s="4"/>
      <c r="AM12" s="3"/>
    </row>
    <row r="13" spans="1:39" ht="15.6" x14ac:dyDescent="0.3">
      <c r="A13" s="61"/>
      <c r="B13" s="80" t="s">
        <v>57</v>
      </c>
      <c r="C13" s="80"/>
      <c r="D13" s="80"/>
      <c r="E13" s="81"/>
      <c r="F13" s="81"/>
      <c r="G13" s="81"/>
      <c r="H13" s="86">
        <f>SUM(H4:H12)</f>
        <v>0</v>
      </c>
      <c r="I13" s="81"/>
      <c r="J13" s="82">
        <f>SUM(J4:J12)</f>
        <v>0</v>
      </c>
      <c r="K13" s="83">
        <f>SUM(K4:K12)</f>
        <v>0</v>
      </c>
      <c r="L13" s="69"/>
      <c r="M13" s="9"/>
      <c r="N13" s="3"/>
      <c r="O13" s="4"/>
      <c r="P13" s="3"/>
      <c r="Q13" s="4"/>
      <c r="R13" s="3"/>
      <c r="S13" s="4"/>
      <c r="T13" s="4"/>
      <c r="U13" s="3"/>
      <c r="V13" s="3"/>
      <c r="W13" s="3"/>
      <c r="X13" s="4"/>
      <c r="Y13" s="3"/>
      <c r="Z13" s="4"/>
      <c r="AA13" s="3"/>
      <c r="AB13" s="4"/>
      <c r="AC13" s="4"/>
      <c r="AD13" s="3"/>
      <c r="AE13" s="3"/>
      <c r="AF13" s="3"/>
      <c r="AG13" s="4"/>
      <c r="AH13" s="3"/>
      <c r="AI13" s="4"/>
      <c r="AJ13" s="3"/>
      <c r="AK13" s="4"/>
      <c r="AL13" s="4"/>
      <c r="AM13" s="3"/>
    </row>
  </sheetData>
  <mergeCells count="1">
    <mergeCell ref="B2:L2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9"/>
  <sheetViews>
    <sheetView topLeftCell="B28" workbookViewId="0">
      <selection activeCell="F2" sqref="F2"/>
    </sheetView>
  </sheetViews>
  <sheetFormatPr defaultRowHeight="14.4" x14ac:dyDescent="0.3"/>
  <cols>
    <col min="1" max="1" width="8.33203125" hidden="1" customWidth="1"/>
    <col min="2" max="2" width="48" customWidth="1"/>
    <col min="3" max="3" width="11.5546875" customWidth="1"/>
    <col min="4" max="4" width="6.6640625" customWidth="1"/>
    <col min="5" max="5" width="14.33203125" customWidth="1"/>
    <col min="6" max="6" width="17.109375" customWidth="1"/>
    <col min="7" max="7" width="10.6640625" customWidth="1"/>
    <col min="8" max="8" width="17.44140625" customWidth="1"/>
  </cols>
  <sheetData>
    <row r="2" spans="1:8" s="56" customFormat="1" ht="15.6" x14ac:dyDescent="0.3">
      <c r="A2" s="52"/>
      <c r="B2" s="57" t="s">
        <v>50</v>
      </c>
      <c r="C2" s="53"/>
      <c r="D2" s="58" t="s">
        <v>97</v>
      </c>
      <c r="E2" s="59" t="s">
        <v>98</v>
      </c>
      <c r="F2" s="60" t="s">
        <v>99</v>
      </c>
      <c r="G2" s="54"/>
      <c r="H2" s="55"/>
    </row>
    <row r="3" spans="1:8" ht="15.6" x14ac:dyDescent="0.3">
      <c r="A3" s="16"/>
      <c r="B3" s="23" t="s">
        <v>0</v>
      </c>
      <c r="C3" s="23" t="s">
        <v>44</v>
      </c>
      <c r="D3" s="23">
        <v>2</v>
      </c>
      <c r="E3" s="7">
        <v>855</v>
      </c>
      <c r="F3" s="18">
        <f t="shared" ref="F3:F42" si="0">E3*D3</f>
        <v>1710</v>
      </c>
      <c r="G3" s="10"/>
      <c r="H3" s="51"/>
    </row>
    <row r="4" spans="1:8" ht="15.6" x14ac:dyDescent="0.3">
      <c r="A4" s="16"/>
      <c r="B4" s="23" t="s">
        <v>1</v>
      </c>
      <c r="C4" s="23" t="s">
        <v>43</v>
      </c>
      <c r="D4" s="23">
        <v>2</v>
      </c>
      <c r="E4" s="7">
        <v>7</v>
      </c>
      <c r="F4" s="18">
        <f t="shared" si="0"/>
        <v>14</v>
      </c>
      <c r="G4" s="10"/>
      <c r="H4" s="51"/>
    </row>
    <row r="5" spans="1:8" ht="15.6" x14ac:dyDescent="0.3">
      <c r="A5" s="16"/>
      <c r="B5" s="23" t="s">
        <v>2</v>
      </c>
      <c r="C5" s="16" t="s">
        <v>43</v>
      </c>
      <c r="D5" s="23">
        <v>2</v>
      </c>
      <c r="E5" s="7">
        <v>7</v>
      </c>
      <c r="F5" s="18">
        <f t="shared" si="0"/>
        <v>14</v>
      </c>
      <c r="G5" s="10"/>
      <c r="H5" s="51"/>
    </row>
    <row r="6" spans="1:8" ht="15.6" x14ac:dyDescent="0.3">
      <c r="A6" s="16"/>
      <c r="B6" s="23" t="s">
        <v>3</v>
      </c>
      <c r="C6" s="23" t="s">
        <v>43</v>
      </c>
      <c r="D6" s="23">
        <f>1+0</f>
        <v>1</v>
      </c>
      <c r="E6" s="7">
        <v>29</v>
      </c>
      <c r="F6" s="18">
        <f t="shared" si="0"/>
        <v>29</v>
      </c>
      <c r="G6" s="10"/>
      <c r="H6" s="51"/>
    </row>
    <row r="7" spans="1:8" ht="15.6" x14ac:dyDescent="0.3">
      <c r="A7" s="16"/>
      <c r="B7" s="23" t="s">
        <v>4</v>
      </c>
      <c r="C7" s="23" t="s">
        <v>43</v>
      </c>
      <c r="D7" s="23">
        <v>2</v>
      </c>
      <c r="E7" s="7">
        <v>150</v>
      </c>
      <c r="F7" s="18">
        <f t="shared" si="0"/>
        <v>300</v>
      </c>
      <c r="G7" s="10"/>
      <c r="H7" s="51"/>
    </row>
    <row r="8" spans="1:8" ht="15.6" x14ac:dyDescent="0.3">
      <c r="A8" s="16"/>
      <c r="B8" s="23" t="s">
        <v>5</v>
      </c>
      <c r="C8" s="23" t="s">
        <v>43</v>
      </c>
      <c r="D8" s="23">
        <v>5</v>
      </c>
      <c r="E8" s="7">
        <v>34</v>
      </c>
      <c r="F8" s="18">
        <f t="shared" si="0"/>
        <v>170</v>
      </c>
      <c r="G8" s="10"/>
      <c r="H8" s="51"/>
    </row>
    <row r="9" spans="1:8" ht="15.6" x14ac:dyDescent="0.3">
      <c r="A9" s="16"/>
      <c r="B9" s="23" t="s">
        <v>6</v>
      </c>
      <c r="C9" s="23" t="s">
        <v>43</v>
      </c>
      <c r="D9" s="23">
        <v>2</v>
      </c>
      <c r="E9" s="7">
        <v>65</v>
      </c>
      <c r="F9" s="18">
        <f t="shared" si="0"/>
        <v>130</v>
      </c>
      <c r="G9" s="10"/>
      <c r="H9" s="51"/>
    </row>
    <row r="10" spans="1:8" ht="15.6" x14ac:dyDescent="0.3">
      <c r="A10" s="16"/>
      <c r="B10" s="24" t="s">
        <v>7</v>
      </c>
      <c r="C10" s="23" t="s">
        <v>43</v>
      </c>
      <c r="D10" s="23">
        <v>2</v>
      </c>
      <c r="E10" s="7">
        <v>37</v>
      </c>
      <c r="F10" s="18">
        <f t="shared" si="0"/>
        <v>74</v>
      </c>
      <c r="G10" s="10"/>
      <c r="H10" s="51"/>
    </row>
    <row r="11" spans="1:8" ht="15.6" x14ac:dyDescent="0.3">
      <c r="A11" s="16"/>
      <c r="B11" s="23" t="s">
        <v>8</v>
      </c>
      <c r="C11" s="23" t="s">
        <v>43</v>
      </c>
      <c r="D11" s="23">
        <v>2</v>
      </c>
      <c r="E11" s="7">
        <v>36</v>
      </c>
      <c r="F11" s="18">
        <f t="shared" si="0"/>
        <v>72</v>
      </c>
      <c r="G11" s="10"/>
      <c r="H11" s="51"/>
    </row>
    <row r="12" spans="1:8" ht="15.6" x14ac:dyDescent="0.3">
      <c r="A12" s="16"/>
      <c r="B12" s="23" t="s">
        <v>9</v>
      </c>
      <c r="C12" s="23" t="s">
        <v>43</v>
      </c>
      <c r="D12" s="23">
        <v>2</v>
      </c>
      <c r="E12" s="7">
        <v>80</v>
      </c>
      <c r="F12" s="18">
        <f t="shared" si="0"/>
        <v>160</v>
      </c>
      <c r="G12" s="10"/>
      <c r="H12" s="51"/>
    </row>
    <row r="13" spans="1:8" ht="15.6" x14ac:dyDescent="0.3">
      <c r="A13" s="16"/>
      <c r="B13" s="23" t="s">
        <v>10</v>
      </c>
      <c r="C13" s="23" t="s">
        <v>43</v>
      </c>
      <c r="D13" s="23">
        <v>2</v>
      </c>
      <c r="E13" s="7">
        <v>80</v>
      </c>
      <c r="F13" s="18">
        <f t="shared" si="0"/>
        <v>160</v>
      </c>
      <c r="G13" s="10"/>
      <c r="H13" s="51"/>
    </row>
    <row r="14" spans="1:8" ht="33" customHeight="1" x14ac:dyDescent="0.3">
      <c r="A14" s="16"/>
      <c r="B14" s="25" t="s">
        <v>11</v>
      </c>
      <c r="C14" s="25" t="s">
        <v>43</v>
      </c>
      <c r="D14" s="23">
        <v>5</v>
      </c>
      <c r="E14" s="7">
        <v>80</v>
      </c>
      <c r="F14" s="18">
        <f t="shared" si="0"/>
        <v>400</v>
      </c>
      <c r="G14" s="10"/>
      <c r="H14" s="51"/>
    </row>
    <row r="15" spans="1:8" ht="15.6" x14ac:dyDescent="0.3">
      <c r="A15" s="16"/>
      <c r="B15" s="23" t="s">
        <v>12</v>
      </c>
      <c r="C15" s="23" t="s">
        <v>43</v>
      </c>
      <c r="D15" s="23">
        <v>5</v>
      </c>
      <c r="E15" s="7">
        <v>60</v>
      </c>
      <c r="F15" s="18">
        <f t="shared" si="0"/>
        <v>300</v>
      </c>
      <c r="G15" s="10"/>
      <c r="H15" s="51"/>
    </row>
    <row r="16" spans="1:8" ht="15.6" x14ac:dyDescent="0.3">
      <c r="A16" s="16"/>
      <c r="B16" s="23" t="s">
        <v>13</v>
      </c>
      <c r="C16" s="23" t="s">
        <v>44</v>
      </c>
      <c r="D16" s="23">
        <v>2</v>
      </c>
      <c r="E16" s="7">
        <v>377</v>
      </c>
      <c r="F16" s="18">
        <f t="shared" si="0"/>
        <v>754</v>
      </c>
      <c r="G16" s="10"/>
      <c r="H16" s="51" t="s">
        <v>96</v>
      </c>
    </row>
    <row r="17" spans="1:8" ht="15.6" x14ac:dyDescent="0.3">
      <c r="A17" s="16"/>
      <c r="B17" s="23" t="s">
        <v>14</v>
      </c>
      <c r="C17" s="23" t="s">
        <v>43</v>
      </c>
      <c r="D17" s="23">
        <f>1+0</f>
        <v>1</v>
      </c>
      <c r="E17" s="7">
        <v>60</v>
      </c>
      <c r="F17" s="18">
        <f t="shared" si="0"/>
        <v>60</v>
      </c>
      <c r="G17" s="10"/>
      <c r="H17" s="51"/>
    </row>
    <row r="18" spans="1:8" ht="15.6" x14ac:dyDescent="0.3">
      <c r="A18" s="16"/>
      <c r="B18" s="23" t="s">
        <v>15</v>
      </c>
      <c r="C18" s="23" t="s">
        <v>43</v>
      </c>
      <c r="D18" s="23">
        <f>1+0</f>
        <v>1</v>
      </c>
      <c r="E18" s="7">
        <v>60</v>
      </c>
      <c r="F18" s="18">
        <f t="shared" si="0"/>
        <v>60</v>
      </c>
      <c r="G18" s="10"/>
      <c r="H18" s="51"/>
    </row>
    <row r="19" spans="1:8" ht="15.6" x14ac:dyDescent="0.3">
      <c r="A19" s="16"/>
      <c r="B19" s="23" t="s">
        <v>16</v>
      </c>
      <c r="C19" s="23" t="s">
        <v>43</v>
      </c>
      <c r="D19" s="23">
        <f>1+0</f>
        <v>1</v>
      </c>
      <c r="E19" s="7">
        <v>120</v>
      </c>
      <c r="F19" s="18">
        <f t="shared" si="0"/>
        <v>120</v>
      </c>
      <c r="G19" s="10"/>
      <c r="H19" s="51" t="s">
        <v>95</v>
      </c>
    </row>
    <row r="20" spans="1:8" ht="15.6" x14ac:dyDescent="0.3">
      <c r="A20" s="16"/>
      <c r="B20" s="23" t="s">
        <v>17</v>
      </c>
      <c r="C20" s="23" t="s">
        <v>44</v>
      </c>
      <c r="D20" s="23">
        <v>2</v>
      </c>
      <c r="E20" s="7">
        <v>190</v>
      </c>
      <c r="F20" s="18">
        <f t="shared" si="0"/>
        <v>380</v>
      </c>
      <c r="G20" s="10"/>
      <c r="H20" s="51"/>
    </row>
    <row r="21" spans="1:8" ht="15.6" x14ac:dyDescent="0.3">
      <c r="A21" s="16"/>
      <c r="B21" s="23" t="s">
        <v>18</v>
      </c>
      <c r="C21" s="23" t="s">
        <v>44</v>
      </c>
      <c r="D21" s="23">
        <f>1+0</f>
        <v>1</v>
      </c>
      <c r="E21" s="50">
        <v>590</v>
      </c>
      <c r="F21" s="18">
        <f t="shared" si="0"/>
        <v>590</v>
      </c>
      <c r="G21" s="10"/>
      <c r="H21" s="51"/>
    </row>
    <row r="22" spans="1:8" ht="15.6" x14ac:dyDescent="0.3">
      <c r="A22" s="16"/>
      <c r="B22" s="23" t="s">
        <v>19</v>
      </c>
      <c r="C22" s="23" t="s">
        <v>43</v>
      </c>
      <c r="D22" s="23">
        <v>2</v>
      </c>
      <c r="E22" s="7">
        <v>72</v>
      </c>
      <c r="F22" s="18">
        <f t="shared" si="0"/>
        <v>144</v>
      </c>
      <c r="G22" s="10"/>
      <c r="H22" s="51"/>
    </row>
    <row r="23" spans="1:8" ht="15.6" x14ac:dyDescent="0.3">
      <c r="A23" s="16"/>
      <c r="B23" s="23" t="s">
        <v>20</v>
      </c>
      <c r="C23" s="23" t="s">
        <v>44</v>
      </c>
      <c r="D23" s="23">
        <f>5+0</f>
        <v>5</v>
      </c>
      <c r="E23" s="50">
        <v>590</v>
      </c>
      <c r="F23" s="18">
        <f t="shared" si="0"/>
        <v>2950</v>
      </c>
      <c r="G23" s="10"/>
      <c r="H23" s="51"/>
    </row>
    <row r="24" spans="1:8" ht="15.6" x14ac:dyDescent="0.3">
      <c r="A24" s="16"/>
      <c r="B24" s="23" t="s">
        <v>58</v>
      </c>
      <c r="C24" s="23" t="s">
        <v>44</v>
      </c>
      <c r="D24" s="23">
        <v>1</v>
      </c>
      <c r="E24" s="7">
        <v>705</v>
      </c>
      <c r="F24" s="18">
        <f t="shared" si="0"/>
        <v>705</v>
      </c>
      <c r="G24" s="10"/>
      <c r="H24" s="51"/>
    </row>
    <row r="25" spans="1:8" ht="15.6" x14ac:dyDescent="0.3">
      <c r="A25" s="16"/>
      <c r="B25" s="23" t="s">
        <v>59</v>
      </c>
      <c r="C25" s="23" t="s">
        <v>44</v>
      </c>
      <c r="D25" s="23">
        <v>1</v>
      </c>
      <c r="E25" s="7">
        <v>705</v>
      </c>
      <c r="F25" s="18">
        <f t="shared" si="0"/>
        <v>705</v>
      </c>
      <c r="G25" s="10"/>
      <c r="H25" s="51"/>
    </row>
    <row r="26" spans="1:8" ht="15.6" x14ac:dyDescent="0.3">
      <c r="A26" s="16"/>
      <c r="B26" s="23" t="s">
        <v>60</v>
      </c>
      <c r="C26" s="23" t="s">
        <v>44</v>
      </c>
      <c r="D26" s="23">
        <v>1</v>
      </c>
      <c r="E26" s="7">
        <v>705</v>
      </c>
      <c r="F26" s="18">
        <f t="shared" si="0"/>
        <v>705</v>
      </c>
      <c r="G26" s="10"/>
      <c r="H26" s="51"/>
    </row>
    <row r="27" spans="1:8" ht="23.25" customHeight="1" x14ac:dyDescent="0.3">
      <c r="A27" s="16"/>
      <c r="B27" s="26" t="s">
        <v>61</v>
      </c>
      <c r="C27" s="24" t="s">
        <v>44</v>
      </c>
      <c r="D27" s="24">
        <v>1</v>
      </c>
      <c r="E27" s="7">
        <v>705</v>
      </c>
      <c r="F27" s="18">
        <f>E24*D24</f>
        <v>705</v>
      </c>
      <c r="G27" s="10"/>
      <c r="H27" s="51"/>
    </row>
    <row r="28" spans="1:8" ht="31.5" customHeight="1" x14ac:dyDescent="0.3">
      <c r="A28" s="16"/>
      <c r="B28" s="27" t="s">
        <v>48</v>
      </c>
      <c r="C28" s="23" t="s">
        <v>44</v>
      </c>
      <c r="D28" s="23">
        <v>2</v>
      </c>
      <c r="E28" s="7">
        <v>170</v>
      </c>
      <c r="F28" s="18">
        <f t="shared" si="0"/>
        <v>340</v>
      </c>
      <c r="G28" s="10"/>
      <c r="H28" s="51"/>
    </row>
    <row r="29" spans="1:8" ht="15.6" x14ac:dyDescent="0.3">
      <c r="A29" s="16"/>
      <c r="B29" s="23" t="s">
        <v>21</v>
      </c>
      <c r="C29" s="23" t="s">
        <v>44</v>
      </c>
      <c r="D29" s="23"/>
      <c r="E29" s="7"/>
      <c r="F29" s="18">
        <f t="shared" si="0"/>
        <v>0</v>
      </c>
      <c r="G29" s="10"/>
      <c r="H29" s="51"/>
    </row>
    <row r="30" spans="1:8" ht="15.6" x14ac:dyDescent="0.3">
      <c r="A30" s="16"/>
      <c r="B30" s="23" t="s">
        <v>71</v>
      </c>
      <c r="C30" s="23"/>
      <c r="D30" s="23">
        <f>1+0</f>
        <v>1</v>
      </c>
      <c r="E30" s="7">
        <v>715</v>
      </c>
      <c r="F30" s="18">
        <f t="shared" si="0"/>
        <v>715</v>
      </c>
      <c r="G30" s="10"/>
      <c r="H30" s="51"/>
    </row>
    <row r="31" spans="1:8" ht="15.6" x14ac:dyDescent="0.3">
      <c r="A31" s="16"/>
      <c r="B31" s="23" t="s">
        <v>89</v>
      </c>
      <c r="C31" s="23"/>
      <c r="D31" s="23"/>
      <c r="E31" s="7">
        <v>1091.6600000000001</v>
      </c>
      <c r="F31" s="18">
        <f t="shared" si="0"/>
        <v>0</v>
      </c>
      <c r="G31" s="10"/>
      <c r="H31" s="51"/>
    </row>
    <row r="32" spans="1:8" ht="15.6" x14ac:dyDescent="0.3">
      <c r="A32" s="16"/>
      <c r="B32" s="23" t="s">
        <v>90</v>
      </c>
      <c r="C32" s="23"/>
      <c r="D32" s="23"/>
      <c r="E32" s="7">
        <v>1091.6600000000001</v>
      </c>
      <c r="F32" s="18">
        <f t="shared" si="0"/>
        <v>0</v>
      </c>
      <c r="G32" s="10"/>
      <c r="H32" s="51"/>
    </row>
    <row r="33" spans="1:8" ht="15.6" x14ac:dyDescent="0.3">
      <c r="A33" s="16"/>
      <c r="B33" s="23" t="s">
        <v>91</v>
      </c>
      <c r="C33" s="23"/>
      <c r="D33" s="23"/>
      <c r="E33" s="7">
        <v>1091.6600000000001</v>
      </c>
      <c r="F33" s="18">
        <f t="shared" si="0"/>
        <v>0</v>
      </c>
      <c r="G33" s="10"/>
      <c r="H33" s="51"/>
    </row>
    <row r="34" spans="1:8" ht="15.6" x14ac:dyDescent="0.3">
      <c r="A34" s="16"/>
      <c r="B34" s="23" t="s">
        <v>22</v>
      </c>
      <c r="C34" s="23" t="s">
        <v>44</v>
      </c>
      <c r="D34" s="23">
        <v>2</v>
      </c>
      <c r="E34" s="7">
        <v>287</v>
      </c>
      <c r="F34" s="18">
        <f t="shared" si="0"/>
        <v>574</v>
      </c>
      <c r="G34" s="10"/>
      <c r="H34" s="51"/>
    </row>
    <row r="35" spans="1:8" ht="15.6" x14ac:dyDescent="0.3">
      <c r="A35" s="16"/>
      <c r="B35" s="23" t="s">
        <v>23</v>
      </c>
      <c r="C35" s="23" t="s">
        <v>44</v>
      </c>
      <c r="D35" s="23">
        <v>2</v>
      </c>
      <c r="E35" s="7">
        <v>336</v>
      </c>
      <c r="F35" s="18">
        <f t="shared" si="0"/>
        <v>672</v>
      </c>
      <c r="G35" s="10"/>
      <c r="H35" s="51"/>
    </row>
    <row r="36" spans="1:8" ht="15.6" x14ac:dyDescent="0.3">
      <c r="A36" s="16"/>
      <c r="B36" s="23" t="s">
        <v>25</v>
      </c>
      <c r="C36" s="23" t="s">
        <v>44</v>
      </c>
      <c r="D36" s="23">
        <v>2</v>
      </c>
      <c r="E36" s="7">
        <v>336</v>
      </c>
      <c r="F36" s="18">
        <f t="shared" si="0"/>
        <v>672</v>
      </c>
      <c r="G36" s="10"/>
      <c r="H36" s="51"/>
    </row>
    <row r="37" spans="1:8" ht="15.6" x14ac:dyDescent="0.3">
      <c r="A37" s="16"/>
      <c r="B37" s="23" t="s">
        <v>24</v>
      </c>
      <c r="C37" s="23" t="s">
        <v>44</v>
      </c>
      <c r="D37" s="23">
        <v>2</v>
      </c>
      <c r="E37" s="7">
        <v>336</v>
      </c>
      <c r="F37" s="18">
        <f t="shared" si="0"/>
        <v>672</v>
      </c>
      <c r="G37" s="10"/>
      <c r="H37" s="51"/>
    </row>
    <row r="38" spans="1:8" ht="15.6" x14ac:dyDescent="0.3">
      <c r="A38" s="16"/>
      <c r="B38" s="23" t="s">
        <v>26</v>
      </c>
      <c r="C38" s="23" t="s">
        <v>43</v>
      </c>
      <c r="D38" s="23">
        <v>5</v>
      </c>
      <c r="E38" s="7">
        <v>26</v>
      </c>
      <c r="F38" s="18">
        <f t="shared" si="0"/>
        <v>130</v>
      </c>
      <c r="G38" s="10"/>
      <c r="H38" s="51"/>
    </row>
    <row r="39" spans="1:8" ht="15.6" x14ac:dyDescent="0.3">
      <c r="A39" s="16"/>
      <c r="B39" s="24" t="s">
        <v>27</v>
      </c>
      <c r="C39" s="24" t="s">
        <v>43</v>
      </c>
      <c r="D39" s="24">
        <v>2</v>
      </c>
      <c r="E39" s="7">
        <v>240</v>
      </c>
      <c r="F39" s="18">
        <f t="shared" si="0"/>
        <v>480</v>
      </c>
      <c r="G39" s="10"/>
      <c r="H39" s="51"/>
    </row>
    <row r="40" spans="1:8" ht="15.6" x14ac:dyDescent="0.3">
      <c r="A40" s="16"/>
      <c r="B40" s="24" t="s">
        <v>28</v>
      </c>
      <c r="C40" s="24" t="s">
        <v>43</v>
      </c>
      <c r="D40" s="24">
        <v>2</v>
      </c>
      <c r="E40" s="7">
        <v>240</v>
      </c>
      <c r="F40" s="18">
        <f t="shared" si="0"/>
        <v>480</v>
      </c>
      <c r="G40" s="10"/>
      <c r="H40" s="51"/>
    </row>
    <row r="41" spans="1:8" ht="15.6" x14ac:dyDescent="0.3">
      <c r="A41" s="16"/>
      <c r="B41" s="24" t="s">
        <v>29</v>
      </c>
      <c r="C41" s="24" t="s">
        <v>43</v>
      </c>
      <c r="D41" s="24">
        <v>2</v>
      </c>
      <c r="E41" s="7">
        <v>240</v>
      </c>
      <c r="F41" s="18">
        <f t="shared" si="0"/>
        <v>480</v>
      </c>
      <c r="G41" s="10"/>
      <c r="H41" s="51"/>
    </row>
    <row r="42" spans="1:8" ht="15.6" x14ac:dyDescent="0.3">
      <c r="A42" s="16"/>
      <c r="B42" s="24" t="s">
        <v>30</v>
      </c>
      <c r="C42" s="24" t="s">
        <v>43</v>
      </c>
      <c r="D42" s="24">
        <v>2</v>
      </c>
      <c r="E42" s="7">
        <v>240</v>
      </c>
      <c r="F42" s="18">
        <f t="shared" si="0"/>
        <v>480</v>
      </c>
      <c r="G42" s="10"/>
      <c r="H42" s="51"/>
    </row>
    <row r="43" spans="1:8" ht="15.6" x14ac:dyDescent="0.3">
      <c r="A43" s="16"/>
      <c r="B43" s="24" t="s">
        <v>62</v>
      </c>
      <c r="C43" s="24" t="s">
        <v>44</v>
      </c>
      <c r="D43" s="24">
        <v>1</v>
      </c>
      <c r="E43" s="46">
        <v>239</v>
      </c>
      <c r="F43" s="47">
        <f>SUM(D43*E43)</f>
        <v>239</v>
      </c>
      <c r="G43" s="10"/>
      <c r="H43" s="51"/>
    </row>
    <row r="44" spans="1:8" ht="15.6" x14ac:dyDescent="0.3">
      <c r="A44" s="16"/>
      <c r="B44" s="24" t="s">
        <v>63</v>
      </c>
      <c r="C44" s="24" t="s">
        <v>44</v>
      </c>
      <c r="D44" s="24">
        <v>1</v>
      </c>
      <c r="E44" s="46">
        <v>240</v>
      </c>
      <c r="F44" s="47">
        <f t="shared" ref="F44:F48" si="1">SUM(D44*E44)</f>
        <v>240</v>
      </c>
      <c r="G44" s="10"/>
      <c r="H44" s="51"/>
    </row>
    <row r="45" spans="1:8" ht="15.6" x14ac:dyDescent="0.3">
      <c r="A45" s="16"/>
      <c r="B45" s="24" t="s">
        <v>64</v>
      </c>
      <c r="C45" s="24" t="s">
        <v>44</v>
      </c>
      <c r="D45" s="24">
        <v>1</v>
      </c>
      <c r="E45" s="46">
        <v>242</v>
      </c>
      <c r="F45" s="47">
        <f t="shared" si="1"/>
        <v>242</v>
      </c>
      <c r="G45" s="10"/>
      <c r="H45" s="51"/>
    </row>
    <row r="46" spans="1:8" ht="15.6" x14ac:dyDescent="0.3">
      <c r="A46" s="16"/>
      <c r="B46" s="24" t="s">
        <v>65</v>
      </c>
      <c r="C46" s="24" t="s">
        <v>44</v>
      </c>
      <c r="D46" s="24">
        <v>1</v>
      </c>
      <c r="E46" s="46">
        <v>242</v>
      </c>
      <c r="F46" s="47">
        <f t="shared" si="1"/>
        <v>242</v>
      </c>
      <c r="G46" s="10"/>
      <c r="H46" s="51"/>
    </row>
    <row r="47" spans="1:8" ht="15.6" x14ac:dyDescent="0.3">
      <c r="A47" s="16"/>
      <c r="B47" s="24" t="s">
        <v>66</v>
      </c>
      <c r="C47" s="24" t="s">
        <v>44</v>
      </c>
      <c r="D47" s="24">
        <v>1</v>
      </c>
      <c r="E47" s="46">
        <v>242</v>
      </c>
      <c r="F47" s="47">
        <f t="shared" si="1"/>
        <v>242</v>
      </c>
      <c r="G47" s="10"/>
      <c r="H47" s="51"/>
    </row>
    <row r="48" spans="1:8" ht="15.6" x14ac:dyDescent="0.3">
      <c r="A48" s="16"/>
      <c r="B48" s="23" t="s">
        <v>52</v>
      </c>
      <c r="C48" s="23" t="s">
        <v>43</v>
      </c>
      <c r="D48" s="23">
        <v>1</v>
      </c>
      <c r="E48" s="7">
        <v>26</v>
      </c>
      <c r="F48" s="47">
        <f t="shared" si="1"/>
        <v>26</v>
      </c>
      <c r="G48" s="10"/>
      <c r="H48" s="51"/>
    </row>
    <row r="49" spans="1:8" ht="15.6" x14ac:dyDescent="0.3">
      <c r="A49" s="16"/>
      <c r="B49" s="44" t="s">
        <v>57</v>
      </c>
      <c r="C49" s="28"/>
      <c r="D49" s="29"/>
      <c r="E49" s="48">
        <f>SUM(E3:E48)</f>
        <v>14070.98</v>
      </c>
      <c r="F49" s="49">
        <f>SUM(F3:F48)</f>
        <v>18337</v>
      </c>
      <c r="G49" s="10"/>
      <c r="H49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B40" sqref="B40"/>
    </sheetView>
  </sheetViews>
  <sheetFormatPr defaultRowHeight="14.4" x14ac:dyDescent="0.3"/>
  <cols>
    <col min="1" max="1" width="4.33203125" customWidth="1"/>
    <col min="2" max="2" width="61" customWidth="1"/>
    <col min="3" max="3" width="14.44140625" customWidth="1"/>
    <col min="4" max="4" width="6.44140625" customWidth="1"/>
    <col min="5" max="5" width="13" customWidth="1"/>
    <col min="6" max="6" width="14.44140625" customWidth="1"/>
    <col min="7" max="7" width="11.44140625" customWidth="1"/>
    <col min="8" max="8" width="9.88671875" customWidth="1"/>
  </cols>
  <sheetData>
    <row r="1" spans="1:8" ht="15.6" x14ac:dyDescent="0.3">
      <c r="A1" s="14"/>
      <c r="B1" s="87" t="s">
        <v>49</v>
      </c>
      <c r="C1" s="88"/>
      <c r="D1" s="89"/>
      <c r="E1" s="41"/>
      <c r="F1" s="42"/>
      <c r="G1" s="43"/>
      <c r="H1" s="9"/>
    </row>
    <row r="2" spans="1:8" ht="15.6" x14ac:dyDescent="0.3">
      <c r="A2" s="16" t="s">
        <v>73</v>
      </c>
      <c r="B2" s="13" t="s">
        <v>53</v>
      </c>
      <c r="C2" s="8" t="s">
        <v>43</v>
      </c>
      <c r="D2" s="8">
        <v>10</v>
      </c>
      <c r="E2" s="7">
        <v>6</v>
      </c>
      <c r="F2" s="11">
        <f>E2*D2</f>
        <v>60</v>
      </c>
      <c r="G2" s="12"/>
      <c r="H2" s="51"/>
    </row>
    <row r="3" spans="1:8" ht="15.6" x14ac:dyDescent="0.3">
      <c r="A3" s="16" t="s">
        <v>74</v>
      </c>
      <c r="B3" s="13" t="s">
        <v>32</v>
      </c>
      <c r="C3" s="8" t="s">
        <v>43</v>
      </c>
      <c r="D3" s="8">
        <v>8</v>
      </c>
      <c r="E3" s="7">
        <v>25</v>
      </c>
      <c r="F3" s="11">
        <f t="shared" ref="F3:F16" si="0">E3*D3</f>
        <v>200</v>
      </c>
      <c r="G3" s="12"/>
      <c r="H3" s="51"/>
    </row>
    <row r="4" spans="1:8" ht="15.6" x14ac:dyDescent="0.3">
      <c r="A4" s="16" t="s">
        <v>75</v>
      </c>
      <c r="B4" s="19" t="s">
        <v>33</v>
      </c>
      <c r="C4" s="16" t="s">
        <v>43</v>
      </c>
      <c r="D4" s="16">
        <v>2</v>
      </c>
      <c r="E4" s="20">
        <v>40</v>
      </c>
      <c r="F4" s="18">
        <f t="shared" si="0"/>
        <v>80</v>
      </c>
      <c r="G4" s="21"/>
      <c r="H4" s="51"/>
    </row>
    <row r="5" spans="1:8" ht="15.6" x14ac:dyDescent="0.3">
      <c r="A5" s="16" t="s">
        <v>76</v>
      </c>
      <c r="B5" s="19" t="s">
        <v>31</v>
      </c>
      <c r="C5" s="16" t="s">
        <v>43</v>
      </c>
      <c r="D5" s="16">
        <f>2+0</f>
        <v>2</v>
      </c>
      <c r="E5" s="20">
        <v>46</v>
      </c>
      <c r="F5" s="18">
        <f t="shared" si="0"/>
        <v>92</v>
      </c>
      <c r="G5" s="22"/>
      <c r="H5" s="51"/>
    </row>
    <row r="6" spans="1:8" ht="15.6" x14ac:dyDescent="0.3">
      <c r="A6" s="16" t="s">
        <v>77</v>
      </c>
      <c r="B6" s="19" t="s">
        <v>34</v>
      </c>
      <c r="C6" s="16" t="s">
        <v>43</v>
      </c>
      <c r="D6" s="16">
        <v>4</v>
      </c>
      <c r="E6" s="20">
        <v>25</v>
      </c>
      <c r="F6" s="18">
        <f t="shared" si="0"/>
        <v>100</v>
      </c>
      <c r="G6" s="22"/>
      <c r="H6" s="51"/>
    </row>
    <row r="7" spans="1:8" ht="15.6" x14ac:dyDescent="0.3">
      <c r="A7" s="16" t="s">
        <v>78</v>
      </c>
      <c r="B7" s="13" t="s">
        <v>35</v>
      </c>
      <c r="C7" s="8" t="s">
        <v>43</v>
      </c>
      <c r="D7" s="8">
        <v>0</v>
      </c>
      <c r="E7" s="7">
        <v>26</v>
      </c>
      <c r="F7" s="11">
        <f t="shared" si="0"/>
        <v>0</v>
      </c>
      <c r="G7" s="10"/>
      <c r="H7" s="51"/>
    </row>
    <row r="8" spans="1:8" ht="15.6" x14ac:dyDescent="0.3">
      <c r="A8" s="16" t="s">
        <v>79</v>
      </c>
      <c r="B8" s="19" t="s">
        <v>36</v>
      </c>
      <c r="C8" s="16" t="s">
        <v>43</v>
      </c>
      <c r="D8" s="16">
        <v>4</v>
      </c>
      <c r="E8" s="20">
        <v>25</v>
      </c>
      <c r="F8" s="18">
        <f t="shared" si="0"/>
        <v>100</v>
      </c>
      <c r="G8" s="22"/>
      <c r="H8" s="51"/>
    </row>
    <row r="9" spans="1:8" ht="15.6" x14ac:dyDescent="0.3">
      <c r="A9" s="16" t="s">
        <v>80</v>
      </c>
      <c r="B9" s="19" t="s">
        <v>37</v>
      </c>
      <c r="C9" s="16" t="s">
        <v>43</v>
      </c>
      <c r="D9" s="16">
        <v>2</v>
      </c>
      <c r="E9" s="20">
        <v>68</v>
      </c>
      <c r="F9" s="18">
        <f t="shared" si="0"/>
        <v>136</v>
      </c>
      <c r="G9" s="22"/>
      <c r="H9" s="51"/>
    </row>
    <row r="10" spans="1:8" ht="15.6" x14ac:dyDescent="0.3">
      <c r="A10" s="16" t="s">
        <v>81</v>
      </c>
      <c r="B10" s="19" t="s">
        <v>54</v>
      </c>
      <c r="C10" s="16" t="s">
        <v>43</v>
      </c>
      <c r="D10" s="16">
        <f>1+0</f>
        <v>1</v>
      </c>
      <c r="E10" s="20">
        <v>180</v>
      </c>
      <c r="F10" s="18">
        <f t="shared" si="0"/>
        <v>180</v>
      </c>
      <c r="G10" s="22"/>
      <c r="H10" s="51" t="s">
        <v>92</v>
      </c>
    </row>
    <row r="11" spans="1:8" ht="15.6" x14ac:dyDescent="0.3">
      <c r="A11" s="16" t="s">
        <v>82</v>
      </c>
      <c r="B11" s="19" t="s">
        <v>38</v>
      </c>
      <c r="C11" s="16" t="s">
        <v>43</v>
      </c>
      <c r="D11" s="16">
        <v>2</v>
      </c>
      <c r="E11" s="20">
        <v>49</v>
      </c>
      <c r="F11" s="18">
        <f t="shared" si="0"/>
        <v>98</v>
      </c>
      <c r="G11" s="22"/>
      <c r="H11" s="51" t="s">
        <v>94</v>
      </c>
    </row>
    <row r="12" spans="1:8" ht="15.6" x14ac:dyDescent="0.3">
      <c r="A12" s="16" t="s">
        <v>83</v>
      </c>
      <c r="B12" s="19" t="s">
        <v>55</v>
      </c>
      <c r="C12" s="16" t="s">
        <v>43</v>
      </c>
      <c r="D12" s="16">
        <v>4</v>
      </c>
      <c r="E12" s="20">
        <v>60</v>
      </c>
      <c r="F12" s="18">
        <f t="shared" si="0"/>
        <v>240</v>
      </c>
      <c r="G12" s="22"/>
      <c r="H12" s="51" t="s">
        <v>93</v>
      </c>
    </row>
    <row r="13" spans="1:8" ht="15.6" x14ac:dyDescent="0.3">
      <c r="A13" s="16" t="s">
        <v>84</v>
      </c>
      <c r="B13" s="19" t="s">
        <v>39</v>
      </c>
      <c r="C13" s="16" t="s">
        <v>43</v>
      </c>
      <c r="D13" s="16">
        <v>5</v>
      </c>
      <c r="E13" s="20">
        <v>26</v>
      </c>
      <c r="F13" s="18">
        <f t="shared" si="0"/>
        <v>130</v>
      </c>
      <c r="G13" s="22"/>
      <c r="H13" s="51"/>
    </row>
    <row r="14" spans="1:8" ht="15.6" x14ac:dyDescent="0.3">
      <c r="A14" s="16" t="s">
        <v>85</v>
      </c>
      <c r="B14" s="19" t="s">
        <v>56</v>
      </c>
      <c r="C14" s="16" t="s">
        <v>43</v>
      </c>
      <c r="D14" s="16">
        <v>6</v>
      </c>
      <c r="E14" s="20">
        <v>80</v>
      </c>
      <c r="F14" s="18">
        <f t="shared" si="0"/>
        <v>480</v>
      </c>
      <c r="G14" s="22"/>
      <c r="H14" s="51"/>
    </row>
    <row r="15" spans="1:8" ht="15.6" x14ac:dyDescent="0.3">
      <c r="A15" s="16" t="s">
        <v>86</v>
      </c>
      <c r="B15" s="19" t="s">
        <v>40</v>
      </c>
      <c r="C15" s="16" t="s">
        <v>43</v>
      </c>
      <c r="D15" s="16">
        <v>3</v>
      </c>
      <c r="E15" s="20">
        <v>47</v>
      </c>
      <c r="F15" s="18">
        <f t="shared" si="0"/>
        <v>141</v>
      </c>
      <c r="G15" s="22"/>
      <c r="H15" s="51"/>
    </row>
    <row r="16" spans="1:8" ht="15.6" x14ac:dyDescent="0.3">
      <c r="A16" s="16" t="s">
        <v>87</v>
      </c>
      <c r="B16" s="19" t="s">
        <v>41</v>
      </c>
      <c r="C16" s="16" t="s">
        <v>43</v>
      </c>
      <c r="D16" s="16">
        <v>2</v>
      </c>
      <c r="E16" s="20">
        <v>55</v>
      </c>
      <c r="F16" s="18">
        <f t="shared" si="0"/>
        <v>110</v>
      </c>
      <c r="G16" s="22"/>
      <c r="H16" s="51"/>
    </row>
    <row r="17" spans="1:8" ht="15.6" x14ac:dyDescent="0.3">
      <c r="A17" s="16" t="s">
        <v>88</v>
      </c>
      <c r="B17" s="30" t="s">
        <v>57</v>
      </c>
      <c r="C17" s="30"/>
      <c r="D17" s="31"/>
      <c r="E17" s="32">
        <f>SUM(E2:E16)</f>
        <v>758</v>
      </c>
      <c r="F17" s="33">
        <f>SUM(F2:F16)</f>
        <v>2147</v>
      </c>
      <c r="G17" s="33"/>
      <c r="H17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workbookViewId="0">
      <selection activeCell="F2" sqref="F2"/>
    </sheetView>
  </sheetViews>
  <sheetFormatPr defaultRowHeight="14.4" x14ac:dyDescent="0.3"/>
  <cols>
    <col min="1" max="1" width="4.6640625" customWidth="1"/>
    <col min="2" max="2" width="37.33203125" customWidth="1"/>
    <col min="3" max="3" width="14.33203125" customWidth="1"/>
    <col min="4" max="4" width="5" customWidth="1"/>
    <col min="5" max="5" width="18.33203125" customWidth="1"/>
    <col min="6" max="6" width="13.6640625" customWidth="1"/>
  </cols>
  <sheetData>
    <row r="1" spans="1:6" ht="15.6" x14ac:dyDescent="0.3">
      <c r="A1" s="16"/>
      <c r="B1" s="90" t="s">
        <v>51</v>
      </c>
      <c r="C1" s="90"/>
      <c r="D1" s="91"/>
      <c r="E1" s="35"/>
      <c r="F1" s="36"/>
    </row>
    <row r="2" spans="1:6" ht="15.6" x14ac:dyDescent="0.3">
      <c r="A2" s="16"/>
      <c r="B2" s="34" t="s">
        <v>72</v>
      </c>
      <c r="C2" s="23" t="s">
        <v>43</v>
      </c>
      <c r="D2" s="23">
        <v>4</v>
      </c>
      <c r="E2" s="17">
        <v>26</v>
      </c>
      <c r="F2" s="18">
        <f>SUM(D2*E2)</f>
        <v>104</v>
      </c>
    </row>
    <row r="3" spans="1:6" ht="15.6" x14ac:dyDescent="0.3">
      <c r="A3" s="16"/>
      <c r="B3" s="34" t="s">
        <v>45</v>
      </c>
      <c r="C3" s="23" t="s">
        <v>43</v>
      </c>
      <c r="D3" s="23">
        <v>4</v>
      </c>
      <c r="E3" s="17">
        <v>27</v>
      </c>
      <c r="F3" s="18">
        <f t="shared" ref="F3:F7" si="0">E3*D3</f>
        <v>108</v>
      </c>
    </row>
    <row r="4" spans="1:6" ht="15.6" x14ac:dyDescent="0.3">
      <c r="A4" s="16"/>
      <c r="B4" s="34" t="s">
        <v>67</v>
      </c>
      <c r="C4" s="23" t="s">
        <v>44</v>
      </c>
      <c r="D4" s="23">
        <v>1</v>
      </c>
      <c r="E4" s="17">
        <v>470</v>
      </c>
      <c r="F4" s="45">
        <f t="shared" si="0"/>
        <v>470</v>
      </c>
    </row>
    <row r="5" spans="1:6" ht="15.6" x14ac:dyDescent="0.3">
      <c r="A5" s="16"/>
      <c r="B5" s="34" t="s">
        <v>68</v>
      </c>
      <c r="C5" s="23" t="s">
        <v>44</v>
      </c>
      <c r="D5" s="23">
        <v>1</v>
      </c>
      <c r="E5" s="17">
        <v>470</v>
      </c>
      <c r="F5" s="45">
        <f t="shared" si="0"/>
        <v>470</v>
      </c>
    </row>
    <row r="6" spans="1:6" ht="15.6" x14ac:dyDescent="0.3">
      <c r="A6" s="16"/>
      <c r="B6" s="34" t="s">
        <v>69</v>
      </c>
      <c r="C6" s="23" t="s">
        <v>44</v>
      </c>
      <c r="D6" s="23">
        <v>1</v>
      </c>
      <c r="E6" s="17">
        <v>180</v>
      </c>
      <c r="F6" s="45">
        <f t="shared" si="0"/>
        <v>180</v>
      </c>
    </row>
    <row r="7" spans="1:6" ht="15.6" x14ac:dyDescent="0.3">
      <c r="A7" s="16"/>
      <c r="B7" s="34" t="s">
        <v>70</v>
      </c>
      <c r="C7" s="23" t="s">
        <v>44</v>
      </c>
      <c r="D7" s="23">
        <v>1</v>
      </c>
      <c r="E7" s="17">
        <v>470</v>
      </c>
      <c r="F7" s="45">
        <f t="shared" si="0"/>
        <v>470</v>
      </c>
    </row>
    <row r="8" spans="1:6" ht="15.6" x14ac:dyDescent="0.3">
      <c r="A8" s="16"/>
      <c r="B8" s="37" t="s">
        <v>57</v>
      </c>
      <c r="C8" s="38"/>
      <c r="D8" s="38"/>
      <c r="E8" s="39">
        <f>SUM(E2:E7)</f>
        <v>1643</v>
      </c>
      <c r="F8" s="40">
        <f>SUM(F2:F7)</f>
        <v>1802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TONERY PPP</vt:lpstr>
      <vt:lpstr>ZSNR 1</vt:lpstr>
      <vt:lpstr>I LO</vt:lpstr>
      <vt:lpstr>PPP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2022-01-05T14:52:15Z</dcterms:modified>
</cp:coreProperties>
</file>