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7AE652E4-F28E-4090-B1B3-6DD0A4C5839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" sheetId="1" r:id="rId1"/>
  </sheets>
  <calcPr calcId="191029"/>
</workbook>
</file>

<file path=xl/calcChain.xml><?xml version="1.0" encoding="utf-8"?>
<calcChain xmlns="http://schemas.openxmlformats.org/spreadsheetml/2006/main">
  <c r="E68" i="1" l="1"/>
  <c r="F67" i="1"/>
  <c r="F66" i="1"/>
  <c r="H66" i="1" l="1"/>
  <c r="I66" i="1" s="1"/>
  <c r="H67" i="1"/>
  <c r="I67" i="1" s="1"/>
  <c r="F57" i="1"/>
  <c r="F63" i="1"/>
  <c r="F6" i="1"/>
  <c r="F54" i="1"/>
  <c r="F55" i="1"/>
  <c r="H55" i="1" s="1"/>
  <c r="H54" i="1" l="1"/>
  <c r="I54" i="1" s="1"/>
  <c r="I55" i="1"/>
  <c r="F65" i="1"/>
  <c r="H65" i="1" s="1"/>
  <c r="F62" i="1"/>
  <c r="H62" i="1" s="1"/>
  <c r="F64" i="1"/>
  <c r="H64" i="1" s="1"/>
  <c r="F37" i="1"/>
  <c r="H37" i="1" s="1"/>
  <c r="F52" i="1"/>
  <c r="H52" i="1" s="1"/>
  <c r="D14" i="1"/>
  <c r="D42" i="1"/>
  <c r="F42" i="1" s="1"/>
  <c r="H42" i="1" s="1"/>
  <c r="F38" i="1"/>
  <c r="H38" i="1" s="1"/>
  <c r="F39" i="1"/>
  <c r="H39" i="1" s="1"/>
  <c r="D49" i="1"/>
  <c r="D47" i="1"/>
  <c r="I65" i="1" l="1"/>
  <c r="I62" i="1"/>
  <c r="I64" i="1"/>
  <c r="I37" i="1"/>
  <c r="I52" i="1"/>
  <c r="I42" i="1"/>
  <c r="I38" i="1"/>
  <c r="I39" i="1"/>
  <c r="F44" i="1" l="1"/>
  <c r="H44" i="1" s="1"/>
  <c r="H63" i="1"/>
  <c r="F61" i="1"/>
  <c r="H61" i="1" s="1"/>
  <c r="F60" i="1"/>
  <c r="F59" i="1"/>
  <c r="H59" i="1" s="1"/>
  <c r="F58" i="1"/>
  <c r="H58" i="1" s="1"/>
  <c r="H57" i="1"/>
  <c r="F56" i="1"/>
  <c r="F53" i="1"/>
  <c r="F51" i="1"/>
  <c r="F50" i="1"/>
  <c r="H50" i="1" s="1"/>
  <c r="F49" i="1"/>
  <c r="H49" i="1" s="1"/>
  <c r="F48" i="1"/>
  <c r="H48" i="1" s="1"/>
  <c r="F47" i="1"/>
  <c r="H47" i="1" s="1"/>
  <c r="F46" i="1"/>
  <c r="F45" i="1"/>
  <c r="H45" i="1" s="1"/>
  <c r="F43" i="1"/>
  <c r="H43" i="1" s="1"/>
  <c r="F41" i="1"/>
  <c r="H41" i="1" s="1"/>
  <c r="F40" i="1"/>
  <c r="H40" i="1" s="1"/>
  <c r="F36" i="1"/>
  <c r="H36" i="1" s="1"/>
  <c r="F35" i="1"/>
  <c r="H35" i="1" s="1"/>
  <c r="F34" i="1"/>
  <c r="F33" i="1"/>
  <c r="H33" i="1" s="1"/>
  <c r="F32" i="1"/>
  <c r="H32" i="1" s="1"/>
  <c r="F31" i="1"/>
  <c r="H31" i="1" s="1"/>
  <c r="F30" i="1"/>
  <c r="H30" i="1" s="1"/>
  <c r="F29" i="1"/>
  <c r="F28" i="1"/>
  <c r="H28" i="1" s="1"/>
  <c r="F27" i="1"/>
  <c r="H27" i="1" s="1"/>
  <c r="F26" i="1"/>
  <c r="H26" i="1" s="1"/>
  <c r="F25" i="1"/>
  <c r="H25" i="1" s="1"/>
  <c r="F24" i="1"/>
  <c r="H24" i="1" s="1"/>
  <c r="F23" i="1"/>
  <c r="F22" i="1"/>
  <c r="H22" i="1" s="1"/>
  <c r="F21" i="1"/>
  <c r="H21" i="1" s="1"/>
  <c r="F20" i="1"/>
  <c r="H20" i="1" s="1"/>
  <c r="F19" i="1"/>
  <c r="H19" i="1" s="1"/>
  <c r="F18" i="1"/>
  <c r="F17" i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F9" i="1"/>
  <c r="H9" i="1" s="1"/>
  <c r="F8" i="1"/>
  <c r="H8" i="1" s="1"/>
  <c r="F7" i="1"/>
  <c r="F5" i="1"/>
  <c r="H5" i="1" s="1"/>
  <c r="F4" i="1"/>
  <c r="H4" i="1" s="1"/>
  <c r="H46" i="1" l="1"/>
  <c r="F68" i="1"/>
  <c r="H18" i="1"/>
  <c r="I18" i="1" s="1"/>
  <c r="H7" i="1"/>
  <c r="I7" i="1" s="1"/>
  <c r="H29" i="1"/>
  <c r="I29" i="1" s="1"/>
  <c r="H34" i="1"/>
  <c r="I34" i="1" s="1"/>
  <c r="H53" i="1"/>
  <c r="I53" i="1" s="1"/>
  <c r="H60" i="1"/>
  <c r="I60" i="1" s="1"/>
  <c r="H23" i="1"/>
  <c r="I23" i="1" s="1"/>
  <c r="H56" i="1"/>
  <c r="I56" i="1" s="1"/>
  <c r="H51" i="1"/>
  <c r="I51" i="1" s="1"/>
  <c r="H6" i="1"/>
  <c r="I6" i="1" s="1"/>
  <c r="H10" i="1"/>
  <c r="H17" i="1"/>
  <c r="I17" i="1" s="1"/>
  <c r="I25" i="1"/>
  <c r="I30" i="1"/>
  <c r="I22" i="1"/>
  <c r="I33" i="1"/>
  <c r="I58" i="1"/>
  <c r="I13" i="1"/>
  <c r="I41" i="1"/>
  <c r="I47" i="1"/>
  <c r="I63" i="1"/>
  <c r="I5" i="1"/>
  <c r="I31" i="1"/>
  <c r="I28" i="1"/>
  <c r="I36" i="1"/>
  <c r="I20" i="1"/>
  <c r="I49" i="1"/>
  <c r="I57" i="1"/>
  <c r="I9" i="1"/>
  <c r="I11" i="1"/>
  <c r="I16" i="1"/>
  <c r="I32" i="1"/>
  <c r="I15" i="1"/>
  <c r="I46" i="1"/>
  <c r="I61" i="1"/>
  <c r="I14" i="1"/>
  <c r="I43" i="1"/>
  <c r="I50" i="1"/>
  <c r="I59" i="1"/>
  <c r="I27" i="1"/>
  <c r="I8" i="1"/>
  <c r="I12" i="1"/>
  <c r="I19" i="1"/>
  <c r="I24" i="1"/>
  <c r="I35" i="1"/>
  <c r="I40" i="1"/>
  <c r="I48" i="1"/>
  <c r="I44" i="1"/>
  <c r="I26" i="1"/>
  <c r="I45" i="1"/>
  <c r="I4" i="1"/>
  <c r="I21" i="1"/>
  <c r="H68" i="1" l="1"/>
  <c r="I10" i="1"/>
  <c r="I68" i="1" s="1"/>
</calcChain>
</file>

<file path=xl/sharedStrings.xml><?xml version="1.0" encoding="utf-8"?>
<sst xmlns="http://schemas.openxmlformats.org/spreadsheetml/2006/main" count="247" uniqueCount="158">
  <si>
    <t>Produkt Nazwa</t>
  </si>
  <si>
    <t>Baterie Alkaliczne Philips AA/LR6 1.5V opk. 4 szt.</t>
  </si>
  <si>
    <t xml:space="preserve">Cienkopis Taurus Grand Czerwony F-104 GR-280 </t>
  </si>
  <si>
    <t>Cienkopis Taurus Grand Niebieski F-104 GR-280</t>
  </si>
  <si>
    <t>Folia Do Laminowania A4 100mic opk 100szt  216x303 20325425-90 Office</t>
  </si>
  <si>
    <t>Koszulka Na Dokumenty A4 50 mic Krystaliczna opk 100szt KBK</t>
  </si>
  <si>
    <t xml:space="preserve">Papier Xero A3 80g Plano Universal </t>
  </si>
  <si>
    <t>Papier Xero A4 A500 My Print</t>
  </si>
  <si>
    <t>Taśma 1 19mm 130-1286 20m opk. 6szt Grand</t>
  </si>
  <si>
    <t>Teczka Papierowa Biała Wiązana  A4 opk.50szt Bigo</t>
  </si>
  <si>
    <t>Baterie Alkaliczne Energizer C/LR14 1.5V opk. 2 szt.</t>
  </si>
  <si>
    <t xml:space="preserve">Baterie Alkaliczne Philips LR03/AAA 1,5 V opk 4 szt </t>
  </si>
  <si>
    <t>Klipy Do Akt 25mm Opk.12szt.BIC 9039 Taurus</t>
  </si>
  <si>
    <t xml:space="preserve">Klipy Do Akt 41mm opk 12szt Taurus </t>
  </si>
  <si>
    <t>Korektor w Długopisie 12ml Metalowa Końcówka TK-212 Taurus</t>
  </si>
  <si>
    <t>Bloczek Samoprzylepny 51x38mm  opk 3szt 4kol KF01224 Q-Connect</t>
  </si>
  <si>
    <t>Blok Rysunkowy A4 Kolorowy 20k Poligraf</t>
  </si>
  <si>
    <t>Brulion A4 96k Kratka 16031111-99 Q-connect</t>
  </si>
  <si>
    <t>Długopis Automatyczny Żelowy G-2 Niebieski BL-G2-5-L Pilot</t>
  </si>
  <si>
    <t>Farby Plakatowe 6kol 20 ml Mona</t>
  </si>
  <si>
    <t xml:space="preserve">Folia Do Laminowania A3 80mic opk 100szt Standard Opus </t>
  </si>
  <si>
    <t>Gumka Do ścierania 40-140184 opk.20szt Taurus</t>
  </si>
  <si>
    <t>Klej Szkolny W Tubie 50g 100-0079 opk.30szt  Ok Office</t>
  </si>
  <si>
    <t>Marker Do CD Dwustronny Czarny Toma TO-320</t>
  </si>
  <si>
    <t xml:space="preserve">Skorowidz A4 96 kart 400115965 Hamelin
</t>
  </si>
  <si>
    <t>Zeszyt A5 16k Linia Potrójna  Interdruk Mix wzorów 172259</t>
  </si>
  <si>
    <t>Zeszyt A5 32k Linia Laminowany Mix Wzorów Unipap 001018</t>
  </si>
  <si>
    <t>Zeszyt A5 32k linia Podwójna kolorowa 200136 Interdruk</t>
  </si>
  <si>
    <t xml:space="preserve">cena jed. netto </t>
  </si>
  <si>
    <t>L.P.</t>
  </si>
  <si>
    <t>RAZEM</t>
  </si>
  <si>
    <t>VAT 23%</t>
  </si>
  <si>
    <t>stawka VAT</t>
  </si>
  <si>
    <t>wartość netto</t>
  </si>
  <si>
    <t>Wartość brutto</t>
  </si>
  <si>
    <t>Nożyczki Biurowe 16 Cm gumowy uchwyt eko 82-110065 Taurus</t>
  </si>
  <si>
    <t>Marker Do tablic Suchościeralnych Gigant Kamet (czarny czerwony, niebieski, zielony)</t>
  </si>
  <si>
    <t>Zeszyt A5 60k linia Podwójna kolorowa 200136 Interdruk</t>
  </si>
  <si>
    <t>Zszywacz PLUS St-010AH</t>
  </si>
  <si>
    <t>tusz do pieczątek zielony</t>
  </si>
  <si>
    <t>tusz do pieczątek czerwony</t>
  </si>
  <si>
    <t>Długopis ze Skuwką Flexi Niebieski 0,7 mm. 814407 Penmate 10szt/op</t>
  </si>
  <si>
    <t>Załącznik Nr 2f</t>
  </si>
  <si>
    <t>CZ. VII - FORMULARZ CENOWY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</si>
  <si>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</si>
  <si>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</si>
  <si>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</si>
  <si>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</si>
  <si>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</si>
  <si>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</si>
  <si>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</si>
  <si>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</si>
  <si>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</si>
  <si>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</si>
  <si>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</si>
  <si>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</si>
  <si>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</si>
  <si>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</si>
  <si>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</si>
  <si>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</si>
  <si>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</si>
  <si>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</si>
  <si>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</si>
  <si>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</si>
  <si>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</si>
  <si>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</si>
  <si>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</si>
  <si>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</si>
  <si>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</si>
  <si>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</si>
  <si>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</si>
  <si>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</si>
  <si>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</si>
  <si>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</si>
  <si>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</si>
  <si>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</si>
  <si>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</si>
  <si>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</si>
  <si>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</si>
  <si>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</si>
  <si>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</si>
  <si>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</si>
  <si>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</si>
  <si>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</si>
  <si>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</si>
  <si>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</si>
  <si>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</si>
  <si>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</si>
  <si>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</si>
  <si>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</si>
  <si>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</si>
  <si>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</si>
  <si>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</si>
  <si>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</si>
  <si>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</si>
  <si>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</si>
  <si>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</si>
  <si>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</si>
  <si>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</si>
  <si>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</si>
  <si>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</si>
  <si>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</si>
  <si>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</si>
  <si>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</si>
  <si>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</si>
  <si>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</si>
  <si>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</si>
  <si>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</si>
  <si>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JEDNOSTKA MIARY: SZT. LUB OPAKOW.</t>
  </si>
  <si>
    <t>ilość</t>
  </si>
  <si>
    <t>5</t>
  </si>
  <si>
    <t>7</t>
  </si>
  <si>
    <t>4</t>
  </si>
  <si>
    <t>szt.</t>
  </si>
  <si>
    <t>opak.</t>
  </si>
  <si>
    <t>Płyn Do Tablic Suchościeralnych 250ml  Z410 Granit</t>
  </si>
  <si>
    <t>ryza</t>
  </si>
  <si>
    <t>Bateria Litowa CR2032 Powerton blister 5szt.</t>
  </si>
  <si>
    <t>10</t>
  </si>
  <si>
    <t>2</t>
  </si>
  <si>
    <t>1</t>
  </si>
  <si>
    <t>Ołówek Z Gumką HB Pen 9202 Taurus12 szt.</t>
  </si>
  <si>
    <t>Zakładki Indeksujące 20x50 Grand GR-Z4-50 20 szt.</t>
  </si>
  <si>
    <t>Zakreślacz Mix Kolorów Taurus/Leviatan 1226 5 szt.</t>
  </si>
  <si>
    <t>Blok rysunkowy A4 biały 20k/ 5 szt. 060006 Interdruk</t>
  </si>
  <si>
    <t>Taśma Pakowa Przezroczysta Akrylowa 48mm x 50m TPGA001T dalpol/15025011-90 6 szt. Office products</t>
  </si>
  <si>
    <t xml:space="preserve">Teczka Papierowa Z Gumką A4 50 szt. Kolorowa Barbara
</t>
  </si>
  <si>
    <t xml:space="preserve">Poradnia Psychologiczno - Pedagogiczna </t>
  </si>
  <si>
    <t>Segregator KBK PP 5 cm. Szary</t>
  </si>
  <si>
    <t>6</t>
  </si>
  <si>
    <t>Blok Techniczny A4 Creatinio 10k Biały 400079849</t>
  </si>
  <si>
    <t>Klej w sztyfcie 25g Astra opak. 12 szt</t>
  </si>
  <si>
    <t>Księga Korespondencyjna A4 300k 021824229004 Warta gruba</t>
  </si>
  <si>
    <t>150</t>
  </si>
  <si>
    <t>Spinacze Biurowe 28mm opk 10szt Yanda</t>
  </si>
  <si>
    <t xml:space="preserve">Spinacze Biurowe 50mm opak 10szt 110-1650 Yanda </t>
  </si>
  <si>
    <t xml:space="preserve">Zszywki 24/6 opk 10szt Office Product </t>
  </si>
  <si>
    <t>Zszywki 10/5 opk 10szt 18071019-19 Office Product</t>
  </si>
  <si>
    <t xml:space="preserve">Cienkopis Taurus Grand Zielony F-104 GR-280 </t>
  </si>
  <si>
    <t>korektor w taśmie TIPPEX mini Mouse</t>
  </si>
  <si>
    <t>20</t>
  </si>
  <si>
    <t>Kredki Edding 12 Kol. Ołówkowe Pelikan grube</t>
  </si>
  <si>
    <t xml:space="preserve">Cienkopis Taurus Grand Czarny F-104 GR-280 </t>
  </si>
  <si>
    <t>Spinacze Biurowe 25mm Okrągłe 100 szt, opakowanie 10sztuk Paper Clips</t>
  </si>
  <si>
    <t>Papier A 3 (gruby gradacja 120g)</t>
  </si>
  <si>
    <t>Pinezki Beczułki  w opk 50szt Pup 9203 Pup 9004 Taurus</t>
  </si>
  <si>
    <t xml:space="preserve">Koperta C4 HK Biała z paskiem opk. 50szt. </t>
  </si>
  <si>
    <t>Koperta C5 Hk Biała 90g opk. 500szt. Wym.162x229mm</t>
  </si>
  <si>
    <t>Plastelina Astra opak 10 kolorów</t>
  </si>
  <si>
    <t>Bloczek Samoprzylepny 76x76mm 100szt żółty opk  14047411-06 Office Product</t>
  </si>
  <si>
    <t>Blok notanikowy  A4 100k/  Bantex kratka</t>
  </si>
  <si>
    <t>8</t>
  </si>
  <si>
    <t xml:space="preserve">Gumki Recepturki 50g pakowane w torebce strunowej </t>
  </si>
  <si>
    <t>3</t>
  </si>
  <si>
    <t>15</t>
  </si>
  <si>
    <t>35</t>
  </si>
  <si>
    <t>Pędzelek szkolny zestaw 5szt.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</si>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</sst>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theme="1"/>
      <name val="Calibri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Calibri"/>
      <family val="2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9"/>
      <color theme="1"/>
      <name val="Calibri"/>
      <family val="2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49" fontId="4" fillId="2" borderId="1" xfId="0" applyNumberFormat="1" applyFont="1" applyFill="1" applyBorder="1" applyAlignment="1">
      <alignment horizontal="left" vertical="center" wrapText="1" readingOrder="1"/>
    </xf>
    <xf numFmtId="49" fontId="3" fillId="2" borderId="1" xfId="0" applyNumberFormat="1" applyFont="1" applyFill="1" applyBorder="1" applyAlignment="1">
      <alignment horizontal="left" vertical="center" wrapText="1" readingOrder="1"/>
    </xf>
    <xf numFmtId="0" fontId="5" fillId="0" borderId="0" xfId="0" applyFont="1"/>
    <xf numFmtId="0" fontId="6" fillId="0" borderId="0" xfId="0" applyFont="1" applyProtection="1">
      <protection locked="0"/>
    </xf>
    <xf numFmtId="49" fontId="3" fillId="5" borderId="2" xfId="0" applyNumberFormat="1" applyFont="1" applyFill="1" applyBorder="1" applyAlignment="1">
      <alignment horizontal="left" vertical="top" wrapText="1" readingOrder="1"/>
    </xf>
    <xf numFmtId="49" fontId="7" fillId="2" borderId="1" xfId="0" applyNumberFormat="1" applyFont="1" applyFill="1" applyBorder="1" applyAlignment="1">
      <alignment horizontal="left" vertical="center" wrapText="1" readingOrder="1"/>
    </xf>
    <xf numFmtId="49" fontId="3" fillId="2" borderId="6" xfId="0" applyNumberFormat="1" applyFont="1" applyFill="1" applyBorder="1" applyAlignment="1">
      <alignment horizontal="left" vertical="center" wrapText="1" readingOrder="1"/>
    </xf>
    <xf numFmtId="49" fontId="3" fillId="0" borderId="5" xfId="0" applyNumberFormat="1" applyFont="1" applyBorder="1" applyAlignment="1">
      <alignment horizontal="left" vertical="top" wrapText="1" readingOrder="1"/>
    </xf>
    <xf numFmtId="16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49" fontId="3" fillId="5" borderId="3" xfId="0" applyNumberFormat="1" applyFont="1" applyFill="1" applyBorder="1" applyAlignment="1">
      <alignment horizontal="left" vertical="top" wrapText="1" readingOrder="1"/>
    </xf>
    <xf numFmtId="0" fontId="3" fillId="0" borderId="4" xfId="0" applyFont="1" applyBorder="1" applyAlignment="1">
      <alignment wrapText="1"/>
    </xf>
    <xf numFmtId="164" fontId="4" fillId="0" borderId="4" xfId="0" applyNumberFormat="1" applyFont="1" applyBorder="1" applyAlignment="1">
      <alignment wrapText="1"/>
    </xf>
    <xf numFmtId="164" fontId="3" fillId="0" borderId="4" xfId="0" applyNumberFormat="1" applyFont="1" applyBorder="1" applyAlignment="1">
      <alignment wrapText="1"/>
    </xf>
    <xf numFmtId="49" fontId="3" fillId="5" borderId="1" xfId="0" applyNumberFormat="1" applyFont="1" applyFill="1" applyBorder="1" applyAlignment="1">
      <alignment horizontal="left" vertical="top" wrapText="1" readingOrder="1"/>
    </xf>
    <xf numFmtId="49" fontId="3" fillId="0" borderId="1" xfId="0" applyNumberFormat="1" applyFont="1" applyBorder="1" applyAlignment="1">
      <alignment horizontal="left" vertical="top" wrapText="1" readingOrder="1"/>
    </xf>
    <xf numFmtId="49" fontId="4" fillId="3" borderId="1" xfId="0" applyNumberFormat="1" applyFont="1" applyFill="1" applyBorder="1" applyAlignment="1">
      <alignment horizontal="left" vertical="top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164" fontId="4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49" fontId="3" fillId="5" borderId="7" xfId="0" applyNumberFormat="1" applyFont="1" applyFill="1" applyBorder="1" applyAlignment="1">
      <alignment horizontal="left" vertical="top" wrapText="1" readingOrder="1"/>
    </xf>
    <xf numFmtId="49" fontId="4" fillId="3" borderId="7" xfId="0" applyNumberFormat="1" applyFont="1" applyFill="1" applyBorder="1" applyAlignment="1">
      <alignment horizontal="left" vertical="top" wrapText="1" readingOrder="1"/>
    </xf>
    <xf numFmtId="49" fontId="9" fillId="2" borderId="1" xfId="0" applyNumberFormat="1" applyFont="1" applyFill="1" applyBorder="1" applyAlignment="1">
      <alignment horizontal="left" vertical="center" wrapText="1" readingOrder="1"/>
    </xf>
    <xf numFmtId="49" fontId="3" fillId="4" borderId="1" xfId="0" applyNumberFormat="1" applyFont="1" applyFill="1" applyBorder="1" applyAlignment="1">
      <alignment horizontal="right" vertical="center" wrapText="1" readingOrder="1"/>
    </xf>
    <xf numFmtId="49" fontId="3" fillId="4" borderId="4" xfId="0" applyNumberFormat="1" applyFont="1" applyFill="1" applyBorder="1" applyAlignment="1">
      <alignment horizontal="right" vertical="center" wrapText="1" readingOrder="1"/>
    </xf>
    <xf numFmtId="0" fontId="8" fillId="2" borderId="1" xfId="0" applyFont="1" applyFill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top" wrapText="1" readingOrder="1"/>
    </xf>
    <xf numFmtId="49" fontId="5" fillId="5" borderId="2" xfId="0" applyNumberFormat="1" applyFont="1" applyFill="1" applyBorder="1" applyAlignment="1">
      <alignment horizontal="left" vertical="top" wrapText="1" readingOrder="1"/>
    </xf>
    <xf numFmtId="49" fontId="5" fillId="5" borderId="1" xfId="0" applyNumberFormat="1" applyFont="1" applyFill="1" applyBorder="1" applyAlignment="1">
      <alignment horizontal="left" vertical="top" wrapText="1" readingOrder="1"/>
    </xf>
    <xf numFmtId="49" fontId="5" fillId="4" borderId="1" xfId="0" applyNumberFormat="1" applyFont="1" applyFill="1" applyBorder="1" applyAlignment="1">
      <alignment horizontal="right" vertical="center" wrapText="1" readingOrder="1"/>
    </xf>
    <xf numFmtId="164" fontId="10" fillId="0" borderId="1" xfId="0" applyNumberFormat="1" applyFont="1" applyBorder="1" applyAlignment="1">
      <alignment wrapText="1"/>
    </xf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4" fillId="5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164" fontId="3" fillId="5" borderId="1" xfId="0" applyNumberFormat="1" applyFont="1" applyFill="1" applyBorder="1" applyAlignment="1">
      <alignment wrapText="1"/>
    </xf>
    <xf numFmtId="49" fontId="12" fillId="5" borderId="7" xfId="0" applyNumberFormat="1" applyFont="1" applyFill="1" applyBorder="1" applyAlignment="1">
      <alignment horizontal="left" vertical="top" wrapText="1" readingOrder="1"/>
    </xf>
    <xf numFmtId="49" fontId="12" fillId="5" borderId="1" xfId="0" applyNumberFormat="1" applyFont="1" applyFill="1" applyBorder="1" applyAlignment="1">
      <alignment horizontal="left" vertical="top" wrapText="1" readingOrder="1"/>
    </xf>
    <xf numFmtId="164" fontId="12" fillId="5" borderId="1" xfId="0" applyNumberFormat="1" applyFont="1" applyFill="1" applyBorder="1" applyAlignment="1">
      <alignment wrapText="1"/>
    </xf>
    <xf numFmtId="164" fontId="0" fillId="0" borderId="0" xfId="0" applyNumberFormat="1"/>
    <xf numFmtId="0" fontId="12" fillId="6" borderId="1" xfId="0" applyFont="1" applyFill="1" applyBorder="1" applyAlignment="1">
      <alignment horizontal="right" vertical="center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75"/>
  <sheetViews>
    <sheetView tabSelected="1" zoomScale="80" zoomScaleNormal="80" workbookViewId="0">
      <selection activeCell="J12" sqref="J12"/>
    </sheetView>
  </sheetViews>
  <sheetFormatPr defaultRowHeight="14.4" x14ac:dyDescent="0.3"/>
  <cols>
    <col min="1" max="1" width="5.33203125" customWidth="1"/>
    <col min="2" max="2" width="50.33203125" customWidth="1"/>
    <col min="3" max="3" width="9.44140625" customWidth="1"/>
    <col min="4" max="4" width="12.6640625" customWidth="1"/>
    <col min="5" max="5" width="8.33203125" customWidth="1"/>
    <col min="6" max="6" width="10.33203125" customWidth="1"/>
    <col min="7" max="7" width="9.44140625" customWidth="1"/>
    <col min="8" max="8" width="7" customWidth="1"/>
    <col min="9" max="9" width="11.6640625" customWidth="1"/>
    <col min="11" max="11" width="9.6640625" bestFit="1" customWidth="1"/>
  </cols>
  <sheetData>
    <row r="1" spans="1:10" ht="21.75" customHeight="1" x14ac:dyDescent="0.3">
      <c r="A1" s="4"/>
      <c r="B1" s="34" t="s">
        <v>43</v>
      </c>
      <c r="C1" s="35"/>
      <c r="D1" s="35"/>
      <c r="E1" s="36"/>
      <c r="F1" s="34" t="s">
        <v>42</v>
      </c>
      <c r="G1" s="35"/>
      <c r="H1" s="35"/>
      <c r="I1" s="35"/>
    </row>
    <row r="2" spans="1:10" ht="15" customHeight="1" x14ac:dyDescent="0.3">
      <c r="A2" s="4"/>
      <c r="B2" s="34" t="s">
        <v>127</v>
      </c>
      <c r="C2" s="35"/>
      <c r="D2" s="35"/>
      <c r="E2" s="36"/>
      <c r="F2" s="35"/>
      <c r="G2" s="35"/>
      <c r="H2" s="35"/>
      <c r="I2" s="35"/>
    </row>
    <row r="3" spans="1:10" ht="40.799999999999997" x14ac:dyDescent="0.3">
      <c r="A3" s="2" t="s">
        <v>29</v>
      </c>
      <c r="B3" s="7" t="s">
        <v>0</v>
      </c>
      <c r="C3" s="6" t="s">
        <v>108</v>
      </c>
      <c r="D3" s="28" t="s">
        <v>109</v>
      </c>
      <c r="E3" s="1" t="s">
        <v>28</v>
      </c>
      <c r="F3" s="25" t="s">
        <v>33</v>
      </c>
      <c r="G3" s="1" t="s">
        <v>32</v>
      </c>
      <c r="H3" s="25" t="s">
        <v>31</v>
      </c>
      <c r="I3" s="1" t="s">
        <v>34</v>
      </c>
      <c r="J3" s="3"/>
    </row>
    <row r="4" spans="1:10" x14ac:dyDescent="0.3">
      <c r="A4" s="8" t="s">
        <v>44</v>
      </c>
      <c r="B4" s="5" t="s">
        <v>117</v>
      </c>
      <c r="C4" s="16" t="s">
        <v>114</v>
      </c>
      <c r="D4" s="26" t="s">
        <v>120</v>
      </c>
      <c r="E4" s="9"/>
      <c r="F4" s="9">
        <f t="shared" ref="F4:F27" si="0">D4*E4</f>
        <v>0</v>
      </c>
      <c r="G4" s="10">
        <v>0.23</v>
      </c>
      <c r="H4" s="11">
        <f>ROUND(F4*G4,2)</f>
        <v>0</v>
      </c>
      <c r="I4" s="11">
        <f t="shared" ref="I4:I27" si="1">F4+H4</f>
        <v>0</v>
      </c>
      <c r="J4" s="3"/>
    </row>
    <row r="5" spans="1:10" x14ac:dyDescent="0.3">
      <c r="A5" s="8" t="s">
        <v>45</v>
      </c>
      <c r="B5" s="5" t="s">
        <v>10</v>
      </c>
      <c r="C5" s="16" t="s">
        <v>114</v>
      </c>
      <c r="D5" s="26">
        <v>2</v>
      </c>
      <c r="E5" s="9"/>
      <c r="F5" s="9">
        <f t="shared" si="0"/>
        <v>0</v>
      </c>
      <c r="G5" s="10">
        <v>0.23</v>
      </c>
      <c r="H5" s="11">
        <f t="shared" ref="H5:H54" si="2">ROUND(F5*G5,2)</f>
        <v>0</v>
      </c>
      <c r="I5" s="11">
        <f t="shared" si="1"/>
        <v>0</v>
      </c>
      <c r="J5" s="3"/>
    </row>
    <row r="6" spans="1:10" x14ac:dyDescent="0.3">
      <c r="A6" s="8" t="s">
        <v>46</v>
      </c>
      <c r="B6" s="29" t="s">
        <v>1</v>
      </c>
      <c r="C6" s="16" t="s">
        <v>114</v>
      </c>
      <c r="D6" s="26" t="s">
        <v>129</v>
      </c>
      <c r="E6" s="9"/>
      <c r="F6" s="9">
        <f t="shared" si="0"/>
        <v>0</v>
      </c>
      <c r="G6" s="10">
        <v>0.23</v>
      </c>
      <c r="H6" s="11">
        <f t="shared" si="2"/>
        <v>0</v>
      </c>
      <c r="I6" s="11">
        <f t="shared" si="1"/>
        <v>0</v>
      </c>
      <c r="J6" s="3"/>
    </row>
    <row r="7" spans="1:10" x14ac:dyDescent="0.3">
      <c r="A7" s="8" t="s">
        <v>47</v>
      </c>
      <c r="B7" s="5" t="s">
        <v>11</v>
      </c>
      <c r="C7" s="16" t="s">
        <v>114</v>
      </c>
      <c r="D7" s="26" t="s">
        <v>119</v>
      </c>
      <c r="E7" s="9"/>
      <c r="F7" s="9">
        <f t="shared" si="0"/>
        <v>0</v>
      </c>
      <c r="G7" s="10">
        <v>0.23</v>
      </c>
      <c r="H7" s="11">
        <f t="shared" si="2"/>
        <v>0</v>
      </c>
      <c r="I7" s="11">
        <f t="shared" si="1"/>
        <v>0</v>
      </c>
      <c r="J7" s="3"/>
    </row>
    <row r="8" spans="1:10" x14ac:dyDescent="0.3">
      <c r="A8" s="8" t="s">
        <v>48</v>
      </c>
      <c r="B8" s="29" t="s">
        <v>15</v>
      </c>
      <c r="C8" s="16" t="s">
        <v>114</v>
      </c>
      <c r="D8" s="26" t="s">
        <v>110</v>
      </c>
      <c r="E8" s="9"/>
      <c r="F8" s="9">
        <f t="shared" si="0"/>
        <v>0</v>
      </c>
      <c r="G8" s="10">
        <v>0.23</v>
      </c>
      <c r="H8" s="11">
        <f t="shared" si="2"/>
        <v>0</v>
      </c>
      <c r="I8" s="11">
        <f t="shared" si="1"/>
        <v>0</v>
      </c>
      <c r="J8" s="3"/>
    </row>
    <row r="9" spans="1:10" ht="24" x14ac:dyDescent="0.3">
      <c r="A9" s="8" t="s">
        <v>49</v>
      </c>
      <c r="B9" s="5" t="s">
        <v>149</v>
      </c>
      <c r="C9" s="16" t="s">
        <v>114</v>
      </c>
      <c r="D9" s="26" t="s">
        <v>140</v>
      </c>
      <c r="E9" s="9"/>
      <c r="F9" s="9">
        <f t="shared" si="0"/>
        <v>0</v>
      </c>
      <c r="G9" s="10">
        <v>0.23</v>
      </c>
      <c r="H9" s="11">
        <f t="shared" si="2"/>
        <v>0</v>
      </c>
      <c r="I9" s="11">
        <f t="shared" si="1"/>
        <v>0</v>
      </c>
      <c r="J9" s="3"/>
    </row>
    <row r="10" spans="1:10" x14ac:dyDescent="0.3">
      <c r="A10" s="8" t="s">
        <v>50</v>
      </c>
      <c r="B10" s="5" t="s">
        <v>150</v>
      </c>
      <c r="C10" s="16" t="s">
        <v>113</v>
      </c>
      <c r="D10" s="26" t="s">
        <v>155</v>
      </c>
      <c r="E10" s="9"/>
      <c r="F10" s="9">
        <f t="shared" si="0"/>
        <v>0</v>
      </c>
      <c r="G10" s="10">
        <v>0.23</v>
      </c>
      <c r="H10" s="11">
        <f t="shared" si="2"/>
        <v>0</v>
      </c>
      <c r="I10" s="11">
        <f t="shared" si="1"/>
        <v>0</v>
      </c>
      <c r="J10" s="3"/>
    </row>
    <row r="11" spans="1:10" x14ac:dyDescent="0.3">
      <c r="A11" s="8" t="s">
        <v>51</v>
      </c>
      <c r="B11" s="5" t="s">
        <v>124</v>
      </c>
      <c r="C11" s="16" t="s">
        <v>114</v>
      </c>
      <c r="D11" s="26" t="s">
        <v>119</v>
      </c>
      <c r="E11" s="9"/>
      <c r="F11" s="9">
        <f t="shared" si="0"/>
        <v>0</v>
      </c>
      <c r="G11" s="10">
        <v>0.23</v>
      </c>
      <c r="H11" s="11">
        <f t="shared" si="2"/>
        <v>0</v>
      </c>
      <c r="I11" s="11">
        <f t="shared" si="1"/>
        <v>0</v>
      </c>
      <c r="J11" s="3"/>
    </row>
    <row r="12" spans="1:10" x14ac:dyDescent="0.3">
      <c r="A12" s="8" t="s">
        <v>52</v>
      </c>
      <c r="B12" s="5" t="s">
        <v>16</v>
      </c>
      <c r="C12" s="16" t="s">
        <v>113</v>
      </c>
      <c r="D12" s="26" t="s">
        <v>119</v>
      </c>
      <c r="E12" s="9"/>
      <c r="F12" s="9">
        <f t="shared" si="0"/>
        <v>0</v>
      </c>
      <c r="G12" s="10">
        <v>0.23</v>
      </c>
      <c r="H12" s="11">
        <f t="shared" si="2"/>
        <v>0</v>
      </c>
      <c r="I12" s="11">
        <f t="shared" si="1"/>
        <v>0</v>
      </c>
      <c r="J12" s="3"/>
    </row>
    <row r="13" spans="1:10" x14ac:dyDescent="0.3">
      <c r="A13" s="8" t="s">
        <v>53</v>
      </c>
      <c r="B13" s="5" t="s">
        <v>130</v>
      </c>
      <c r="C13" s="16" t="s">
        <v>113</v>
      </c>
      <c r="D13" s="26" t="s">
        <v>110</v>
      </c>
      <c r="E13" s="9"/>
      <c r="F13" s="9">
        <f t="shared" si="0"/>
        <v>0</v>
      </c>
      <c r="G13" s="10">
        <v>0.23</v>
      </c>
      <c r="H13" s="11">
        <f t="shared" si="2"/>
        <v>0</v>
      </c>
      <c r="I13" s="11">
        <f t="shared" si="1"/>
        <v>0</v>
      </c>
      <c r="J13" s="3"/>
    </row>
    <row r="14" spans="1:10" x14ac:dyDescent="0.3">
      <c r="A14" s="8" t="s">
        <v>54</v>
      </c>
      <c r="B14" s="5" t="s">
        <v>17</v>
      </c>
      <c r="C14" s="16" t="s">
        <v>113</v>
      </c>
      <c r="D14" s="26">
        <f>5+0</f>
        <v>5</v>
      </c>
      <c r="E14" s="9"/>
      <c r="F14" s="9">
        <f t="shared" si="0"/>
        <v>0</v>
      </c>
      <c r="G14" s="10">
        <v>0.23</v>
      </c>
      <c r="H14" s="11">
        <f t="shared" si="2"/>
        <v>0</v>
      </c>
      <c r="I14" s="11">
        <f t="shared" si="1"/>
        <v>0</v>
      </c>
      <c r="J14" s="3"/>
    </row>
    <row r="15" spans="1:10" x14ac:dyDescent="0.3">
      <c r="A15" s="8" t="s">
        <v>55</v>
      </c>
      <c r="B15" s="5" t="s">
        <v>142</v>
      </c>
      <c r="C15" s="16" t="s">
        <v>113</v>
      </c>
      <c r="D15" s="26">
        <v>5</v>
      </c>
      <c r="E15" s="9"/>
      <c r="F15" s="9">
        <f t="shared" si="0"/>
        <v>0</v>
      </c>
      <c r="G15" s="10">
        <v>0.23</v>
      </c>
      <c r="H15" s="11">
        <f t="shared" si="2"/>
        <v>0</v>
      </c>
      <c r="I15" s="11">
        <f t="shared" si="1"/>
        <v>0</v>
      </c>
      <c r="J15" s="3"/>
    </row>
    <row r="16" spans="1:10" x14ac:dyDescent="0.3">
      <c r="A16" s="8" t="s">
        <v>56</v>
      </c>
      <c r="B16" s="5" t="s">
        <v>2</v>
      </c>
      <c r="C16" s="16" t="s">
        <v>113</v>
      </c>
      <c r="D16" s="26">
        <v>5</v>
      </c>
      <c r="E16" s="9"/>
      <c r="F16" s="9">
        <f t="shared" si="0"/>
        <v>0</v>
      </c>
      <c r="G16" s="10">
        <v>0.23</v>
      </c>
      <c r="H16" s="11">
        <f t="shared" si="2"/>
        <v>0</v>
      </c>
      <c r="I16" s="11">
        <f t="shared" si="1"/>
        <v>0</v>
      </c>
      <c r="J16" s="3"/>
    </row>
    <row r="17" spans="1:10" x14ac:dyDescent="0.3">
      <c r="A17" s="8" t="s">
        <v>57</v>
      </c>
      <c r="B17" s="5" t="s">
        <v>3</v>
      </c>
      <c r="C17" s="16" t="s">
        <v>113</v>
      </c>
      <c r="D17" s="26" t="s">
        <v>118</v>
      </c>
      <c r="E17" s="9"/>
      <c r="F17" s="9">
        <f t="shared" si="0"/>
        <v>0</v>
      </c>
      <c r="G17" s="10">
        <v>0.23</v>
      </c>
      <c r="H17" s="11">
        <f t="shared" si="2"/>
        <v>0</v>
      </c>
      <c r="I17" s="11">
        <f t="shared" si="1"/>
        <v>0</v>
      </c>
      <c r="J17" s="3"/>
    </row>
    <row r="18" spans="1:10" x14ac:dyDescent="0.3">
      <c r="A18" s="8" t="s">
        <v>58</v>
      </c>
      <c r="B18" s="5" t="s">
        <v>138</v>
      </c>
      <c r="C18" s="16" t="s">
        <v>113</v>
      </c>
      <c r="D18" s="26" t="s">
        <v>118</v>
      </c>
      <c r="E18" s="9"/>
      <c r="F18" s="9">
        <f t="shared" si="0"/>
        <v>0</v>
      </c>
      <c r="G18" s="10">
        <v>0.23</v>
      </c>
      <c r="H18" s="11">
        <f t="shared" si="2"/>
        <v>0</v>
      </c>
      <c r="I18" s="11">
        <f t="shared" si="1"/>
        <v>0</v>
      </c>
      <c r="J18" s="3"/>
    </row>
    <row r="19" spans="1:10" x14ac:dyDescent="0.3">
      <c r="A19" s="8" t="s">
        <v>59</v>
      </c>
      <c r="B19" s="5" t="s">
        <v>18</v>
      </c>
      <c r="C19" s="16" t="s">
        <v>113</v>
      </c>
      <c r="D19" s="26" t="s">
        <v>118</v>
      </c>
      <c r="E19" s="9"/>
      <c r="F19" s="9">
        <f t="shared" si="0"/>
        <v>0</v>
      </c>
      <c r="G19" s="10">
        <v>0.23</v>
      </c>
      <c r="H19" s="11">
        <f t="shared" si="2"/>
        <v>0</v>
      </c>
      <c r="I19" s="11">
        <f t="shared" si="1"/>
        <v>0</v>
      </c>
      <c r="J19" s="3"/>
    </row>
    <row r="20" spans="1:10" x14ac:dyDescent="0.3">
      <c r="A20" s="8" t="s">
        <v>60</v>
      </c>
      <c r="B20" s="5" t="s">
        <v>41</v>
      </c>
      <c r="C20" s="16" t="s">
        <v>114</v>
      </c>
      <c r="D20" s="26" t="s">
        <v>151</v>
      </c>
      <c r="E20" s="9"/>
      <c r="F20" s="9">
        <f t="shared" si="0"/>
        <v>0</v>
      </c>
      <c r="G20" s="10">
        <v>0.23</v>
      </c>
      <c r="H20" s="11">
        <f t="shared" si="2"/>
        <v>0</v>
      </c>
      <c r="I20" s="11">
        <f t="shared" si="1"/>
        <v>0</v>
      </c>
      <c r="J20" s="3"/>
    </row>
    <row r="21" spans="1:10" x14ac:dyDescent="0.3">
      <c r="A21" s="8" t="s">
        <v>61</v>
      </c>
      <c r="B21" s="5" t="s">
        <v>19</v>
      </c>
      <c r="C21" s="16" t="s">
        <v>114</v>
      </c>
      <c r="D21" s="26" t="s">
        <v>153</v>
      </c>
      <c r="E21" s="9"/>
      <c r="F21" s="9">
        <f t="shared" si="0"/>
        <v>0</v>
      </c>
      <c r="G21" s="10">
        <v>0.23</v>
      </c>
      <c r="H21" s="11">
        <f t="shared" si="2"/>
        <v>0</v>
      </c>
      <c r="I21" s="11">
        <f t="shared" si="1"/>
        <v>0</v>
      </c>
      <c r="J21" s="3"/>
    </row>
    <row r="22" spans="1:10" x14ac:dyDescent="0.3">
      <c r="A22" s="8" t="s">
        <v>62</v>
      </c>
      <c r="B22" s="5" t="s">
        <v>20</v>
      </c>
      <c r="C22" s="16" t="s">
        <v>114</v>
      </c>
      <c r="D22" s="26" t="s">
        <v>119</v>
      </c>
      <c r="E22" s="9"/>
      <c r="F22" s="9">
        <f t="shared" si="0"/>
        <v>0</v>
      </c>
      <c r="G22" s="10">
        <v>0.23</v>
      </c>
      <c r="H22" s="11">
        <f t="shared" si="2"/>
        <v>0</v>
      </c>
      <c r="I22" s="11">
        <f t="shared" si="1"/>
        <v>0</v>
      </c>
      <c r="J22" s="3"/>
    </row>
    <row r="23" spans="1:10" ht="24" x14ac:dyDescent="0.3">
      <c r="A23" s="8" t="s">
        <v>63</v>
      </c>
      <c r="B23" s="5" t="s">
        <v>4</v>
      </c>
      <c r="C23" s="16" t="s">
        <v>114</v>
      </c>
      <c r="D23" s="26" t="s">
        <v>112</v>
      </c>
      <c r="E23" s="9"/>
      <c r="F23" s="9">
        <f t="shared" si="0"/>
        <v>0</v>
      </c>
      <c r="G23" s="10">
        <v>0.23</v>
      </c>
      <c r="H23" s="11">
        <f t="shared" si="2"/>
        <v>0</v>
      </c>
      <c r="I23" s="11">
        <f t="shared" si="1"/>
        <v>0</v>
      </c>
      <c r="J23" s="3"/>
    </row>
    <row r="24" spans="1:10" x14ac:dyDescent="0.3">
      <c r="A24" s="8" t="s">
        <v>64</v>
      </c>
      <c r="B24" s="5" t="s">
        <v>21</v>
      </c>
      <c r="C24" s="16" t="s">
        <v>114</v>
      </c>
      <c r="D24" s="26" t="s">
        <v>119</v>
      </c>
      <c r="E24" s="37"/>
      <c r="F24" s="9">
        <f t="shared" si="0"/>
        <v>0</v>
      </c>
      <c r="G24" s="10">
        <v>0.23</v>
      </c>
      <c r="H24" s="11">
        <f t="shared" si="2"/>
        <v>0</v>
      </c>
      <c r="I24" s="11">
        <f t="shared" si="1"/>
        <v>0</v>
      </c>
      <c r="J24" s="3"/>
    </row>
    <row r="25" spans="1:10" x14ac:dyDescent="0.3">
      <c r="A25" s="8" t="s">
        <v>65</v>
      </c>
      <c r="B25" s="5" t="s">
        <v>152</v>
      </c>
      <c r="C25" s="16" t="s">
        <v>114</v>
      </c>
      <c r="D25" s="26">
        <v>2</v>
      </c>
      <c r="E25" s="9"/>
      <c r="F25" s="9">
        <f t="shared" si="0"/>
        <v>0</v>
      </c>
      <c r="G25" s="10">
        <v>0.23</v>
      </c>
      <c r="H25" s="11">
        <f t="shared" si="2"/>
        <v>0</v>
      </c>
      <c r="I25" s="11">
        <f t="shared" si="1"/>
        <v>0</v>
      </c>
      <c r="J25" s="3"/>
    </row>
    <row r="26" spans="1:10" x14ac:dyDescent="0.3">
      <c r="A26" s="8" t="s">
        <v>66</v>
      </c>
      <c r="B26" s="5" t="s">
        <v>22</v>
      </c>
      <c r="C26" s="16" t="s">
        <v>114</v>
      </c>
      <c r="D26" s="26" t="s">
        <v>120</v>
      </c>
      <c r="E26" s="9"/>
      <c r="F26" s="9">
        <f t="shared" si="0"/>
        <v>0</v>
      </c>
      <c r="G26" s="10">
        <v>0.23</v>
      </c>
      <c r="H26" s="11">
        <f t="shared" si="2"/>
        <v>0</v>
      </c>
      <c r="I26" s="11">
        <f t="shared" si="1"/>
        <v>0</v>
      </c>
      <c r="J26" s="3"/>
    </row>
    <row r="27" spans="1:10" x14ac:dyDescent="0.3">
      <c r="A27" s="8" t="s">
        <v>67</v>
      </c>
      <c r="B27" s="5" t="s">
        <v>131</v>
      </c>
      <c r="C27" s="16" t="s">
        <v>114</v>
      </c>
      <c r="D27" s="26" t="s">
        <v>119</v>
      </c>
      <c r="E27" s="9"/>
      <c r="F27" s="9">
        <f t="shared" si="0"/>
        <v>0</v>
      </c>
      <c r="G27" s="10">
        <v>0.23</v>
      </c>
      <c r="H27" s="11">
        <f t="shared" si="2"/>
        <v>0</v>
      </c>
      <c r="I27" s="11">
        <f t="shared" si="1"/>
        <v>0</v>
      </c>
      <c r="J27" s="3"/>
    </row>
    <row r="28" spans="1:10" x14ac:dyDescent="0.3">
      <c r="A28" s="8" t="s">
        <v>68</v>
      </c>
      <c r="B28" s="5" t="s">
        <v>12</v>
      </c>
      <c r="C28" s="16" t="s">
        <v>114</v>
      </c>
      <c r="D28" s="26">
        <v>4</v>
      </c>
      <c r="E28" s="9"/>
      <c r="F28" s="9">
        <f t="shared" ref="F28:F48" si="3">D28*E28</f>
        <v>0</v>
      </c>
      <c r="G28" s="10">
        <v>0.23</v>
      </c>
      <c r="H28" s="11">
        <f t="shared" si="2"/>
        <v>0</v>
      </c>
      <c r="I28" s="11">
        <f t="shared" ref="I28:I48" si="4">F28+H28</f>
        <v>0</v>
      </c>
      <c r="J28" s="3"/>
    </row>
    <row r="29" spans="1:10" x14ac:dyDescent="0.3">
      <c r="A29" s="8" t="s">
        <v>69</v>
      </c>
      <c r="B29" s="5" t="s">
        <v>13</v>
      </c>
      <c r="C29" s="16" t="s">
        <v>114</v>
      </c>
      <c r="D29" s="26">
        <v>2</v>
      </c>
      <c r="E29" s="9"/>
      <c r="F29" s="9">
        <f t="shared" si="3"/>
        <v>0</v>
      </c>
      <c r="G29" s="10">
        <v>0.23</v>
      </c>
      <c r="H29" s="11">
        <f t="shared" si="2"/>
        <v>0</v>
      </c>
      <c r="I29" s="11">
        <f t="shared" si="4"/>
        <v>0</v>
      </c>
      <c r="J29" s="3"/>
    </row>
    <row r="30" spans="1:10" x14ac:dyDescent="0.3">
      <c r="A30" s="8" t="s">
        <v>70</v>
      </c>
      <c r="B30" s="5" t="s">
        <v>146</v>
      </c>
      <c r="C30" s="16" t="s">
        <v>114</v>
      </c>
      <c r="D30" s="26" t="s">
        <v>120</v>
      </c>
      <c r="E30" s="37"/>
      <c r="F30" s="9">
        <f t="shared" si="3"/>
        <v>0</v>
      </c>
      <c r="G30" s="10">
        <v>0.23</v>
      </c>
      <c r="H30" s="11">
        <f t="shared" si="2"/>
        <v>0</v>
      </c>
      <c r="I30" s="11">
        <f t="shared" si="4"/>
        <v>0</v>
      </c>
      <c r="J30" s="3"/>
    </row>
    <row r="31" spans="1:10" x14ac:dyDescent="0.3">
      <c r="A31" s="8" t="s">
        <v>71</v>
      </c>
      <c r="B31" s="5" t="s">
        <v>147</v>
      </c>
      <c r="C31" s="16" t="s">
        <v>114</v>
      </c>
      <c r="D31" s="26" t="s">
        <v>112</v>
      </c>
      <c r="E31" s="9"/>
      <c r="F31" s="9">
        <f t="shared" si="3"/>
        <v>0</v>
      </c>
      <c r="G31" s="10">
        <v>0.23</v>
      </c>
      <c r="H31" s="11">
        <f t="shared" si="2"/>
        <v>0</v>
      </c>
      <c r="I31" s="11">
        <f t="shared" si="4"/>
        <v>0</v>
      </c>
      <c r="J31" s="3"/>
    </row>
    <row r="32" spans="1:10" x14ac:dyDescent="0.3">
      <c r="A32" s="8" t="s">
        <v>72</v>
      </c>
      <c r="B32" s="29" t="s">
        <v>14</v>
      </c>
      <c r="C32" s="16" t="s">
        <v>113</v>
      </c>
      <c r="D32" s="26" t="s">
        <v>111</v>
      </c>
      <c r="E32" s="9"/>
      <c r="F32" s="9">
        <f t="shared" si="3"/>
        <v>0</v>
      </c>
      <c r="G32" s="10">
        <v>0.23</v>
      </c>
      <c r="H32" s="11">
        <f t="shared" si="2"/>
        <v>0</v>
      </c>
      <c r="I32" s="11">
        <f t="shared" si="4"/>
        <v>0</v>
      </c>
      <c r="J32" s="3"/>
    </row>
    <row r="33" spans="1:10" x14ac:dyDescent="0.3">
      <c r="A33" s="8" t="s">
        <v>73</v>
      </c>
      <c r="B33" s="5" t="s">
        <v>5</v>
      </c>
      <c r="C33" s="16" t="s">
        <v>114</v>
      </c>
      <c r="D33" s="26" t="s">
        <v>153</v>
      </c>
      <c r="E33" s="9"/>
      <c r="F33" s="9">
        <f t="shared" si="3"/>
        <v>0</v>
      </c>
      <c r="G33" s="10">
        <v>0.23</v>
      </c>
      <c r="H33" s="11">
        <f t="shared" si="2"/>
        <v>0</v>
      </c>
      <c r="I33" s="11">
        <f t="shared" si="4"/>
        <v>0</v>
      </c>
      <c r="J33" s="3"/>
    </row>
    <row r="34" spans="1:10" x14ac:dyDescent="0.3">
      <c r="A34" s="8" t="s">
        <v>74</v>
      </c>
      <c r="B34" s="5" t="s">
        <v>141</v>
      </c>
      <c r="C34" s="16" t="s">
        <v>113</v>
      </c>
      <c r="D34" s="26" t="s">
        <v>112</v>
      </c>
      <c r="E34" s="9"/>
      <c r="F34" s="9">
        <f t="shared" si="3"/>
        <v>0</v>
      </c>
      <c r="G34" s="10">
        <v>0.23</v>
      </c>
      <c r="H34" s="11">
        <f t="shared" si="2"/>
        <v>0</v>
      </c>
      <c r="I34" s="11">
        <f t="shared" si="4"/>
        <v>0</v>
      </c>
      <c r="J34" s="3"/>
    </row>
    <row r="35" spans="1:10" x14ac:dyDescent="0.3">
      <c r="A35" s="8" t="s">
        <v>75</v>
      </c>
      <c r="B35" s="5" t="s">
        <v>132</v>
      </c>
      <c r="C35" s="16" t="s">
        <v>113</v>
      </c>
      <c r="D35" s="26">
        <v>1</v>
      </c>
      <c r="E35" s="9"/>
      <c r="F35" s="9">
        <f t="shared" si="3"/>
        <v>0</v>
      </c>
      <c r="G35" s="10">
        <v>0.23</v>
      </c>
      <c r="H35" s="11">
        <f t="shared" si="2"/>
        <v>0</v>
      </c>
      <c r="I35" s="11">
        <f t="shared" si="4"/>
        <v>0</v>
      </c>
      <c r="J35" s="3"/>
    </row>
    <row r="36" spans="1:10" x14ac:dyDescent="0.3">
      <c r="A36" s="8" t="s">
        <v>76</v>
      </c>
      <c r="B36" s="5" t="s">
        <v>23</v>
      </c>
      <c r="C36" s="16" t="s">
        <v>113</v>
      </c>
      <c r="D36" s="26">
        <v>1</v>
      </c>
      <c r="E36" s="9"/>
      <c r="F36" s="9">
        <f t="shared" si="3"/>
        <v>0</v>
      </c>
      <c r="G36" s="10">
        <v>0.23</v>
      </c>
      <c r="H36" s="11">
        <f t="shared" si="2"/>
        <v>0</v>
      </c>
      <c r="I36" s="11">
        <f t="shared" si="4"/>
        <v>0</v>
      </c>
      <c r="J36" s="3"/>
    </row>
    <row r="37" spans="1:10" ht="24" x14ac:dyDescent="0.3">
      <c r="A37" s="8" t="s">
        <v>77</v>
      </c>
      <c r="B37" s="5" t="s">
        <v>36</v>
      </c>
      <c r="C37" s="16" t="s">
        <v>113</v>
      </c>
      <c r="D37" s="26" t="s">
        <v>154</v>
      </c>
      <c r="E37" s="9"/>
      <c r="F37" s="9">
        <f t="shared" si="3"/>
        <v>0</v>
      </c>
      <c r="G37" s="10">
        <v>0.23</v>
      </c>
      <c r="H37" s="11">
        <f t="shared" si="2"/>
        <v>0</v>
      </c>
      <c r="I37" s="11">
        <f t="shared" si="4"/>
        <v>0</v>
      </c>
      <c r="J37" s="3"/>
    </row>
    <row r="38" spans="1:10" x14ac:dyDescent="0.3">
      <c r="A38" s="8" t="s">
        <v>78</v>
      </c>
      <c r="B38" s="5" t="s">
        <v>35</v>
      </c>
      <c r="C38" s="16" t="s">
        <v>113</v>
      </c>
      <c r="D38" s="26">
        <v>2</v>
      </c>
      <c r="E38" s="9"/>
      <c r="F38" s="9">
        <f t="shared" si="3"/>
        <v>0</v>
      </c>
      <c r="G38" s="10">
        <v>0.23</v>
      </c>
      <c r="H38" s="11">
        <f t="shared" si="2"/>
        <v>0</v>
      </c>
      <c r="I38" s="11">
        <f t="shared" si="4"/>
        <v>0</v>
      </c>
      <c r="J38" s="3"/>
    </row>
    <row r="39" spans="1:10" x14ac:dyDescent="0.3">
      <c r="A39" s="8" t="s">
        <v>79</v>
      </c>
      <c r="B39" s="5" t="s">
        <v>121</v>
      </c>
      <c r="C39" s="16" t="s">
        <v>114</v>
      </c>
      <c r="D39" s="26" t="s">
        <v>119</v>
      </c>
      <c r="E39" s="9"/>
      <c r="F39" s="9">
        <f t="shared" si="3"/>
        <v>0</v>
      </c>
      <c r="G39" s="10">
        <v>0.23</v>
      </c>
      <c r="H39" s="11">
        <f t="shared" si="2"/>
        <v>0</v>
      </c>
      <c r="I39" s="11">
        <f t="shared" si="4"/>
        <v>0</v>
      </c>
      <c r="J39" s="3"/>
    </row>
    <row r="40" spans="1:10" x14ac:dyDescent="0.3">
      <c r="A40" s="8" t="s">
        <v>80</v>
      </c>
      <c r="B40" s="5" t="s">
        <v>6</v>
      </c>
      <c r="C40" s="16" t="s">
        <v>116</v>
      </c>
      <c r="D40" s="26" t="s">
        <v>110</v>
      </c>
      <c r="E40" s="9"/>
      <c r="F40" s="9">
        <f t="shared" si="3"/>
        <v>0</v>
      </c>
      <c r="G40" s="10">
        <v>0.23</v>
      </c>
      <c r="H40" s="11">
        <f t="shared" si="2"/>
        <v>0</v>
      </c>
      <c r="I40" s="11">
        <f t="shared" si="4"/>
        <v>0</v>
      </c>
      <c r="J40" s="3"/>
    </row>
    <row r="41" spans="1:10" x14ac:dyDescent="0.3">
      <c r="A41" s="8" t="s">
        <v>81</v>
      </c>
      <c r="B41" s="29" t="s">
        <v>7</v>
      </c>
      <c r="C41" s="16" t="s">
        <v>116</v>
      </c>
      <c r="D41" s="26" t="s">
        <v>157</v>
      </c>
      <c r="E41" s="37"/>
      <c r="F41" s="9">
        <f t="shared" si="3"/>
        <v>0</v>
      </c>
      <c r="G41" s="10">
        <v>0.23</v>
      </c>
      <c r="H41" s="11">
        <f t="shared" si="2"/>
        <v>0</v>
      </c>
      <c r="I41" s="11">
        <f t="shared" si="4"/>
        <v>0</v>
      </c>
      <c r="J41" s="3"/>
    </row>
    <row r="42" spans="1:10" x14ac:dyDescent="0.3">
      <c r="A42" s="8" t="s">
        <v>82</v>
      </c>
      <c r="B42" s="5" t="s">
        <v>156</v>
      </c>
      <c r="C42" s="16" t="s">
        <v>113</v>
      </c>
      <c r="D42" s="26">
        <f>1+0</f>
        <v>1</v>
      </c>
      <c r="E42" s="9"/>
      <c r="F42" s="9">
        <f t="shared" si="3"/>
        <v>0</v>
      </c>
      <c r="G42" s="10">
        <v>0.23</v>
      </c>
      <c r="H42" s="11">
        <f t="shared" si="2"/>
        <v>0</v>
      </c>
      <c r="I42" s="11">
        <f t="shared" si="4"/>
        <v>0</v>
      </c>
      <c r="J42" s="3"/>
    </row>
    <row r="43" spans="1:10" x14ac:dyDescent="0.3">
      <c r="A43" s="8" t="s">
        <v>83</v>
      </c>
      <c r="B43" s="5" t="s">
        <v>145</v>
      </c>
      <c r="C43" s="16" t="s">
        <v>114</v>
      </c>
      <c r="D43" s="26">
        <v>2</v>
      </c>
      <c r="E43" s="9"/>
      <c r="F43" s="9">
        <f t="shared" si="3"/>
        <v>0</v>
      </c>
      <c r="G43" s="10">
        <v>0.23</v>
      </c>
      <c r="H43" s="11">
        <f t="shared" si="2"/>
        <v>0</v>
      </c>
      <c r="I43" s="11">
        <f t="shared" si="4"/>
        <v>0</v>
      </c>
      <c r="J43" s="3"/>
    </row>
    <row r="44" spans="1:10" x14ac:dyDescent="0.3">
      <c r="A44" s="8" t="s">
        <v>84</v>
      </c>
      <c r="B44" s="5" t="s">
        <v>148</v>
      </c>
      <c r="C44" s="16" t="s">
        <v>114</v>
      </c>
      <c r="D44" s="26" t="s">
        <v>110</v>
      </c>
      <c r="E44" s="9"/>
      <c r="F44" s="9">
        <f t="shared" si="3"/>
        <v>0</v>
      </c>
      <c r="G44" s="10">
        <v>0.23</v>
      </c>
      <c r="H44" s="11">
        <f t="shared" si="2"/>
        <v>0</v>
      </c>
      <c r="I44" s="11">
        <f t="shared" si="4"/>
        <v>0</v>
      </c>
      <c r="J44" s="3"/>
    </row>
    <row r="45" spans="1:10" x14ac:dyDescent="0.3">
      <c r="A45" s="8" t="s">
        <v>85</v>
      </c>
      <c r="B45" s="5" t="s">
        <v>115</v>
      </c>
      <c r="C45" s="16" t="s">
        <v>113</v>
      </c>
      <c r="D45" s="26" t="s">
        <v>120</v>
      </c>
      <c r="E45" s="9"/>
      <c r="F45" s="9">
        <f t="shared" si="3"/>
        <v>0</v>
      </c>
      <c r="G45" s="10">
        <v>0.23</v>
      </c>
      <c r="H45" s="11">
        <f t="shared" si="2"/>
        <v>0</v>
      </c>
      <c r="I45" s="11">
        <f t="shared" si="4"/>
        <v>0</v>
      </c>
      <c r="J45" s="3"/>
    </row>
    <row r="46" spans="1:10" x14ac:dyDescent="0.3">
      <c r="A46" s="8" t="s">
        <v>86</v>
      </c>
      <c r="B46" s="5" t="s">
        <v>128</v>
      </c>
      <c r="C46" s="16" t="s">
        <v>113</v>
      </c>
      <c r="D46" s="26" t="s">
        <v>133</v>
      </c>
      <c r="E46" s="9"/>
      <c r="F46" s="9">
        <f t="shared" si="3"/>
        <v>0</v>
      </c>
      <c r="G46" s="10">
        <v>0.23</v>
      </c>
      <c r="H46" s="11">
        <f t="shared" si="2"/>
        <v>0</v>
      </c>
      <c r="I46" s="11">
        <f t="shared" si="4"/>
        <v>0</v>
      </c>
      <c r="J46" s="3"/>
    </row>
    <row r="47" spans="1:10" ht="24" x14ac:dyDescent="0.3">
      <c r="A47" s="8" t="s">
        <v>87</v>
      </c>
      <c r="B47" s="5" t="s">
        <v>24</v>
      </c>
      <c r="C47" s="16" t="s">
        <v>113</v>
      </c>
      <c r="D47" s="26">
        <f>2+0</f>
        <v>2</v>
      </c>
      <c r="E47" s="9"/>
      <c r="F47" s="9">
        <f t="shared" si="3"/>
        <v>0</v>
      </c>
      <c r="G47" s="10">
        <v>0.23</v>
      </c>
      <c r="H47" s="11">
        <f t="shared" si="2"/>
        <v>0</v>
      </c>
      <c r="I47" s="11">
        <f t="shared" si="4"/>
        <v>0</v>
      </c>
      <c r="J47" s="3"/>
    </row>
    <row r="48" spans="1:10" ht="24" x14ac:dyDescent="0.3">
      <c r="A48" s="8" t="s">
        <v>88</v>
      </c>
      <c r="B48" s="5" t="s">
        <v>143</v>
      </c>
      <c r="C48" s="16" t="s">
        <v>114</v>
      </c>
      <c r="D48" s="26" t="s">
        <v>120</v>
      </c>
      <c r="E48" s="9"/>
      <c r="F48" s="9">
        <f t="shared" si="3"/>
        <v>0</v>
      </c>
      <c r="G48" s="10">
        <v>0.23</v>
      </c>
      <c r="H48" s="11">
        <f t="shared" si="2"/>
        <v>0</v>
      </c>
      <c r="I48" s="11">
        <f t="shared" si="4"/>
        <v>0</v>
      </c>
      <c r="J48" s="3"/>
    </row>
    <row r="49" spans="1:10" x14ac:dyDescent="0.3">
      <c r="A49" s="8" t="s">
        <v>89</v>
      </c>
      <c r="B49" s="5" t="s">
        <v>134</v>
      </c>
      <c r="C49" s="16" t="s">
        <v>114</v>
      </c>
      <c r="D49" s="26">
        <f>1+0</f>
        <v>1</v>
      </c>
      <c r="E49" s="9"/>
      <c r="F49" s="9">
        <f t="shared" ref="F49:F67" si="5">D49*E49</f>
        <v>0</v>
      </c>
      <c r="G49" s="10">
        <v>0.23</v>
      </c>
      <c r="H49" s="11">
        <f t="shared" si="2"/>
        <v>0</v>
      </c>
      <c r="I49" s="11">
        <f t="shared" ref="I49:I67" si="6">F49+H49</f>
        <v>0</v>
      </c>
      <c r="J49" s="3"/>
    </row>
    <row r="50" spans="1:10" x14ac:dyDescent="0.3">
      <c r="A50" s="8" t="s">
        <v>90</v>
      </c>
      <c r="B50" s="5" t="s">
        <v>135</v>
      </c>
      <c r="C50" s="16" t="s">
        <v>114</v>
      </c>
      <c r="D50" s="26" t="s">
        <v>120</v>
      </c>
      <c r="E50" s="9"/>
      <c r="F50" s="9">
        <f t="shared" si="5"/>
        <v>0</v>
      </c>
      <c r="G50" s="10">
        <v>0.23</v>
      </c>
      <c r="H50" s="11">
        <f t="shared" si="2"/>
        <v>0</v>
      </c>
      <c r="I50" s="11">
        <f t="shared" si="6"/>
        <v>0</v>
      </c>
      <c r="J50" s="3"/>
    </row>
    <row r="51" spans="1:10" x14ac:dyDescent="0.3">
      <c r="A51" s="8" t="s">
        <v>91</v>
      </c>
      <c r="B51" s="5" t="s">
        <v>8</v>
      </c>
      <c r="C51" s="16" t="s">
        <v>114</v>
      </c>
      <c r="D51" s="26">
        <v>7</v>
      </c>
      <c r="E51" s="9"/>
      <c r="F51" s="9">
        <f t="shared" si="5"/>
        <v>0</v>
      </c>
      <c r="G51" s="10">
        <v>0.23</v>
      </c>
      <c r="H51" s="11">
        <f t="shared" si="2"/>
        <v>0</v>
      </c>
      <c r="I51" s="11">
        <f t="shared" si="6"/>
        <v>0</v>
      </c>
      <c r="J51" s="3"/>
    </row>
    <row r="52" spans="1:10" ht="24" x14ac:dyDescent="0.3">
      <c r="A52" s="8" t="s">
        <v>92</v>
      </c>
      <c r="B52" s="5" t="s">
        <v>125</v>
      </c>
      <c r="C52" s="16" t="s">
        <v>114</v>
      </c>
      <c r="D52" s="26" t="s">
        <v>119</v>
      </c>
      <c r="E52" s="9"/>
      <c r="F52" s="9">
        <f t="shared" si="5"/>
        <v>0</v>
      </c>
      <c r="G52" s="10">
        <v>0.23</v>
      </c>
      <c r="H52" s="11">
        <f t="shared" si="2"/>
        <v>0</v>
      </c>
      <c r="I52" s="11">
        <f t="shared" si="6"/>
        <v>0</v>
      </c>
      <c r="J52" s="3"/>
    </row>
    <row r="53" spans="1:10" x14ac:dyDescent="0.3">
      <c r="A53" s="8" t="s">
        <v>93</v>
      </c>
      <c r="B53" s="30" t="s">
        <v>9</v>
      </c>
      <c r="C53" s="31" t="s">
        <v>114</v>
      </c>
      <c r="D53" s="32" t="s">
        <v>154</v>
      </c>
      <c r="E53" s="33"/>
      <c r="F53" s="9">
        <f t="shared" si="5"/>
        <v>0</v>
      </c>
      <c r="G53" s="10">
        <v>0.23</v>
      </c>
      <c r="H53" s="11">
        <f t="shared" si="2"/>
        <v>0</v>
      </c>
      <c r="I53" s="11">
        <f t="shared" si="6"/>
        <v>0</v>
      </c>
      <c r="J53" s="3"/>
    </row>
    <row r="54" spans="1:10" x14ac:dyDescent="0.3">
      <c r="A54" s="8" t="s">
        <v>94</v>
      </c>
      <c r="B54" s="12" t="s">
        <v>40</v>
      </c>
      <c r="C54" s="16" t="s">
        <v>113</v>
      </c>
      <c r="D54" s="27">
        <v>2</v>
      </c>
      <c r="E54" s="9"/>
      <c r="F54" s="9">
        <f t="shared" si="5"/>
        <v>0</v>
      </c>
      <c r="G54" s="13">
        <v>0.23</v>
      </c>
      <c r="H54" s="11">
        <f t="shared" si="2"/>
        <v>0</v>
      </c>
      <c r="I54" s="11">
        <f t="shared" si="6"/>
        <v>0</v>
      </c>
      <c r="J54" s="3"/>
    </row>
    <row r="55" spans="1:10" x14ac:dyDescent="0.3">
      <c r="A55" s="8" t="s">
        <v>95</v>
      </c>
      <c r="B55" s="12" t="s">
        <v>39</v>
      </c>
      <c r="C55" s="16" t="s">
        <v>113</v>
      </c>
      <c r="D55" s="27">
        <v>2</v>
      </c>
      <c r="E55" s="9"/>
      <c r="F55" s="9">
        <f t="shared" si="5"/>
        <v>0</v>
      </c>
      <c r="G55" s="13">
        <v>0.23</v>
      </c>
      <c r="H55" s="11">
        <f t="shared" ref="H55:H64" si="7">ROUND(F55*G55,2)</f>
        <v>0</v>
      </c>
      <c r="I55" s="11">
        <f>F55+H55</f>
        <v>0</v>
      </c>
      <c r="J55" s="3"/>
    </row>
    <row r="56" spans="1:10" ht="24" x14ac:dyDescent="0.3">
      <c r="A56" s="8" t="s">
        <v>96</v>
      </c>
      <c r="B56" s="12" t="s">
        <v>126</v>
      </c>
      <c r="C56" s="31" t="s">
        <v>114</v>
      </c>
      <c r="D56" s="27" t="s">
        <v>120</v>
      </c>
      <c r="E56" s="9"/>
      <c r="F56" s="14">
        <f t="shared" si="5"/>
        <v>0</v>
      </c>
      <c r="G56" s="13">
        <v>0.23</v>
      </c>
      <c r="H56" s="11">
        <f t="shared" si="7"/>
        <v>0</v>
      </c>
      <c r="I56" s="15">
        <f t="shared" si="6"/>
        <v>0</v>
      </c>
      <c r="J56" s="3"/>
    </row>
    <row r="57" spans="1:10" x14ac:dyDescent="0.3">
      <c r="A57" s="8" t="s">
        <v>97</v>
      </c>
      <c r="B57" s="23" t="s">
        <v>122</v>
      </c>
      <c r="C57" s="16" t="s">
        <v>114</v>
      </c>
      <c r="D57" s="26" t="s">
        <v>120</v>
      </c>
      <c r="E57" s="9"/>
      <c r="F57" s="14">
        <f t="shared" si="5"/>
        <v>0</v>
      </c>
      <c r="G57" s="10">
        <v>0.23</v>
      </c>
      <c r="H57" s="11">
        <f t="shared" si="7"/>
        <v>0</v>
      </c>
      <c r="I57" s="11">
        <f t="shared" si="6"/>
        <v>0</v>
      </c>
      <c r="J57" s="3"/>
    </row>
    <row r="58" spans="1:10" x14ac:dyDescent="0.3">
      <c r="A58" s="8" t="s">
        <v>98</v>
      </c>
      <c r="B58" s="23" t="s">
        <v>123</v>
      </c>
      <c r="C58" s="16" t="s">
        <v>114</v>
      </c>
      <c r="D58" s="26" t="s">
        <v>120</v>
      </c>
      <c r="E58" s="9"/>
      <c r="F58" s="9">
        <f t="shared" si="5"/>
        <v>0</v>
      </c>
      <c r="G58" s="10">
        <v>0.23</v>
      </c>
      <c r="H58" s="11">
        <f t="shared" si="7"/>
        <v>0</v>
      </c>
      <c r="I58" s="11">
        <f t="shared" si="6"/>
        <v>0</v>
      </c>
      <c r="J58" s="3"/>
    </row>
    <row r="59" spans="1:10" x14ac:dyDescent="0.3">
      <c r="A59" s="8" t="s">
        <v>99</v>
      </c>
      <c r="B59" s="23" t="s">
        <v>25</v>
      </c>
      <c r="C59" s="16" t="s">
        <v>113</v>
      </c>
      <c r="D59" s="26" t="s">
        <v>110</v>
      </c>
      <c r="E59" s="9"/>
      <c r="F59" s="9">
        <f t="shared" si="5"/>
        <v>0</v>
      </c>
      <c r="G59" s="10">
        <v>0.23</v>
      </c>
      <c r="H59" s="11">
        <f t="shared" si="7"/>
        <v>0</v>
      </c>
      <c r="I59" s="11">
        <f t="shared" si="6"/>
        <v>0</v>
      </c>
      <c r="J59" s="3"/>
    </row>
    <row r="60" spans="1:10" x14ac:dyDescent="0.3">
      <c r="A60" s="8" t="s">
        <v>100</v>
      </c>
      <c r="B60" s="23" t="s">
        <v>26</v>
      </c>
      <c r="C60" s="16" t="s">
        <v>113</v>
      </c>
      <c r="D60" s="26">
        <v>5</v>
      </c>
      <c r="E60" s="9"/>
      <c r="F60" s="9">
        <f t="shared" si="5"/>
        <v>0</v>
      </c>
      <c r="G60" s="10">
        <v>0.23</v>
      </c>
      <c r="H60" s="11">
        <f t="shared" si="7"/>
        <v>0</v>
      </c>
      <c r="I60" s="11">
        <f t="shared" si="6"/>
        <v>0</v>
      </c>
      <c r="J60" s="3"/>
    </row>
    <row r="61" spans="1:10" x14ac:dyDescent="0.3">
      <c r="A61" s="8" t="s">
        <v>101</v>
      </c>
      <c r="B61" s="23" t="s">
        <v>27</v>
      </c>
      <c r="C61" s="16" t="s">
        <v>113</v>
      </c>
      <c r="D61" s="26" t="s">
        <v>110</v>
      </c>
      <c r="E61" s="9"/>
      <c r="F61" s="9">
        <f t="shared" si="5"/>
        <v>0</v>
      </c>
      <c r="G61" s="10">
        <v>0.23</v>
      </c>
      <c r="H61" s="11">
        <f t="shared" si="7"/>
        <v>0</v>
      </c>
      <c r="I61" s="11">
        <f t="shared" si="6"/>
        <v>0</v>
      </c>
      <c r="J61" s="3"/>
    </row>
    <row r="62" spans="1:10" x14ac:dyDescent="0.3">
      <c r="A62" s="8" t="s">
        <v>102</v>
      </c>
      <c r="B62" s="23" t="s">
        <v>37</v>
      </c>
      <c r="C62" s="16" t="s">
        <v>113</v>
      </c>
      <c r="D62" s="26">
        <v>5</v>
      </c>
      <c r="E62" s="9"/>
      <c r="F62" s="9">
        <f t="shared" si="5"/>
        <v>0</v>
      </c>
      <c r="G62" s="10">
        <v>0.23</v>
      </c>
      <c r="H62" s="11">
        <f t="shared" si="7"/>
        <v>0</v>
      </c>
      <c r="I62" s="11">
        <f t="shared" si="6"/>
        <v>0</v>
      </c>
      <c r="J62" s="3"/>
    </row>
    <row r="63" spans="1:10" x14ac:dyDescent="0.3">
      <c r="A63" s="8" t="s">
        <v>103</v>
      </c>
      <c r="B63" s="23" t="s">
        <v>136</v>
      </c>
      <c r="C63" s="16" t="s">
        <v>114</v>
      </c>
      <c r="D63" s="26" t="s">
        <v>119</v>
      </c>
      <c r="E63" s="9"/>
      <c r="F63" s="9">
        <f t="shared" si="5"/>
        <v>0</v>
      </c>
      <c r="G63" s="10">
        <v>0.23</v>
      </c>
      <c r="H63" s="11">
        <f t="shared" si="7"/>
        <v>0</v>
      </c>
      <c r="I63" s="11">
        <f t="shared" si="6"/>
        <v>0</v>
      </c>
      <c r="J63" s="3"/>
    </row>
    <row r="64" spans="1:10" x14ac:dyDescent="0.3">
      <c r="A64" s="8" t="s">
        <v>104</v>
      </c>
      <c r="B64" s="23" t="s">
        <v>137</v>
      </c>
      <c r="C64" s="16" t="s">
        <v>114</v>
      </c>
      <c r="D64" s="26" t="s">
        <v>119</v>
      </c>
      <c r="E64" s="9"/>
      <c r="F64" s="9">
        <f t="shared" si="5"/>
        <v>0</v>
      </c>
      <c r="G64" s="10">
        <v>0.23</v>
      </c>
      <c r="H64" s="11">
        <f t="shared" si="7"/>
        <v>0</v>
      </c>
      <c r="I64" s="11">
        <f t="shared" si="6"/>
        <v>0</v>
      </c>
      <c r="J64" s="3"/>
    </row>
    <row r="65" spans="1:10" x14ac:dyDescent="0.3">
      <c r="A65" s="8" t="s">
        <v>105</v>
      </c>
      <c r="B65" s="23" t="s">
        <v>38</v>
      </c>
      <c r="C65" s="16" t="s">
        <v>113</v>
      </c>
      <c r="D65" s="26">
        <v>1</v>
      </c>
      <c r="E65" s="9"/>
      <c r="F65" s="9">
        <f t="shared" si="5"/>
        <v>0</v>
      </c>
      <c r="G65" s="10">
        <v>0.23</v>
      </c>
      <c r="H65" s="11">
        <f>ROUND(F65*G65,2)</f>
        <v>0</v>
      </c>
      <c r="I65" s="11">
        <f t="shared" si="6"/>
        <v>0</v>
      </c>
      <c r="J65" s="3"/>
    </row>
    <row r="66" spans="1:10" x14ac:dyDescent="0.3">
      <c r="A66" s="16" t="s">
        <v>106</v>
      </c>
      <c r="B66" s="40" t="s">
        <v>139</v>
      </c>
      <c r="C66" s="41" t="s">
        <v>113</v>
      </c>
      <c r="D66" s="44">
        <v>5</v>
      </c>
      <c r="E66" s="42"/>
      <c r="F66" s="42">
        <f t="shared" si="5"/>
        <v>0</v>
      </c>
      <c r="G66" s="38">
        <v>0.23</v>
      </c>
      <c r="H66" s="39">
        <f>ROUND(F66*G66,2)</f>
        <v>0</v>
      </c>
      <c r="I66" s="37">
        <f t="shared" si="6"/>
        <v>0</v>
      </c>
      <c r="J66" s="3"/>
    </row>
    <row r="67" spans="1:10" x14ac:dyDescent="0.3">
      <c r="A67" s="16" t="s">
        <v>107</v>
      </c>
      <c r="B67" s="40" t="s">
        <v>144</v>
      </c>
      <c r="C67" s="41" t="s">
        <v>113</v>
      </c>
      <c r="D67" s="44">
        <v>2</v>
      </c>
      <c r="E67" s="42"/>
      <c r="F67" s="42">
        <f t="shared" si="5"/>
        <v>0</v>
      </c>
      <c r="G67" s="38">
        <v>0.23</v>
      </c>
      <c r="H67" s="39">
        <f>ROUND(F67*G67,2)</f>
        <v>0</v>
      </c>
      <c r="I67" s="37">
        <f t="shared" si="6"/>
        <v>0</v>
      </c>
      <c r="J67" s="3"/>
    </row>
    <row r="68" spans="1:10" x14ac:dyDescent="0.3">
      <c r="A68" s="17"/>
      <c r="B68" s="24" t="s">
        <v>30</v>
      </c>
      <c r="C68" s="18"/>
      <c r="D68" s="19"/>
      <c r="E68" s="20">
        <f>SUM(E4:E67)</f>
        <v>0</v>
      </c>
      <c r="F68" s="20">
        <f>SUM(F4:F67)</f>
        <v>0</v>
      </c>
      <c r="G68" s="21"/>
      <c r="H68" s="22">
        <f>SUM(H4:H67)</f>
        <v>0</v>
      </c>
      <c r="I68" s="20">
        <f>SUM(I4:I67)</f>
        <v>0</v>
      </c>
      <c r="J68" s="3"/>
    </row>
    <row r="69" spans="1:10" x14ac:dyDescent="0.3">
      <c r="E69" s="43"/>
      <c r="J69" s="3"/>
    </row>
    <row r="70" spans="1:10" x14ac:dyDescent="0.3">
      <c r="J70" s="3"/>
    </row>
    <row r="71" spans="1:10" x14ac:dyDescent="0.3">
      <c r="J71" s="3"/>
    </row>
    <row r="72" spans="1:10" x14ac:dyDescent="0.3">
      <c r="J72" s="3"/>
    </row>
    <row r="73" spans="1:10" x14ac:dyDescent="0.3">
      <c r="J73" s="3"/>
    </row>
    <row r="74" spans="1:10" x14ac:dyDescent="0.3">
      <c r="J74" s="3"/>
    </row>
    <row r="75" spans="1:10" x14ac:dyDescent="0.3">
      <c r="J75" s="3"/>
    </row>
  </sheetData>
  <phoneticPr fontId="1" type="noConversion"/>
  <pageMargins left="1" right="1" top="1" bottom="1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2023-02-07T13:32:20Z</cp:lastPrinted>
  <dcterms:created xsi:type="dcterms:W3CDTF">2020-11-27T17:29:32Z</dcterms:created>
  <dcterms:modified xsi:type="dcterms:W3CDTF">2024-12-10T11:54:51Z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