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TONERY\2025\"/>
    </mc:Choice>
  </mc:AlternateContent>
  <xr:revisionPtr revIDLastSave="0" documentId="13_ncr:1_{0CB46867-C124-44A4-AD8C-9020F444C134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Tonery 2025" sheetId="1" r:id="rId1"/>
    <sheet name="ZSNR 1" sheetId="2" state="hidden" r:id="rId2"/>
    <sheet name="I LO" sheetId="3" state="hidden" r:id="rId3"/>
    <sheet name="PPP" sheetId="4" state="hidden" r:id="rId4"/>
  </sheets>
  <calcPr calcId="191029"/>
</workbook>
</file>

<file path=xl/calcChain.xml><?xml version="1.0" encoding="utf-8"?>
<calcChain xmlns="http://schemas.openxmlformats.org/spreadsheetml/2006/main">
  <c r="L61" i="1" l="1"/>
  <c r="K7" i="1"/>
  <c r="K9" i="1"/>
  <c r="K11" i="1"/>
  <c r="K16" i="1"/>
  <c r="K18" i="1"/>
  <c r="K20" i="1"/>
  <c r="K25" i="1"/>
  <c r="K27" i="1"/>
  <c r="K29" i="1"/>
  <c r="K34" i="1"/>
  <c r="K36" i="1"/>
  <c r="K39" i="1"/>
  <c r="K44" i="1"/>
  <c r="K46" i="1"/>
  <c r="K48" i="1"/>
  <c r="K53" i="1"/>
  <c r="K55" i="1"/>
  <c r="K58" i="1"/>
  <c r="K61" i="1"/>
  <c r="K67" i="1"/>
  <c r="I6" i="1"/>
  <c r="I7" i="1"/>
  <c r="L7" i="1" s="1"/>
  <c r="I8" i="1"/>
  <c r="I9" i="1"/>
  <c r="L9" i="1" s="1"/>
  <c r="I10" i="1"/>
  <c r="K10" i="1" s="1"/>
  <c r="L10" i="1" s="1"/>
  <c r="I11" i="1"/>
  <c r="L11" i="1" s="1"/>
  <c r="I13" i="1"/>
  <c r="K13" i="1" s="1"/>
  <c r="I14" i="1"/>
  <c r="I15" i="1"/>
  <c r="I16" i="1"/>
  <c r="L16" i="1" s="1"/>
  <c r="I17" i="1"/>
  <c r="I18" i="1"/>
  <c r="L18" i="1" s="1"/>
  <c r="I19" i="1"/>
  <c r="K19" i="1" s="1"/>
  <c r="L19" i="1" s="1"/>
  <c r="I20" i="1"/>
  <c r="L20" i="1" s="1"/>
  <c r="I21" i="1"/>
  <c r="K21" i="1" s="1"/>
  <c r="I23" i="1"/>
  <c r="I24" i="1"/>
  <c r="I25" i="1"/>
  <c r="L25" i="1" s="1"/>
  <c r="I26" i="1"/>
  <c r="I27" i="1"/>
  <c r="L27" i="1" s="1"/>
  <c r="I28" i="1"/>
  <c r="K28" i="1" s="1"/>
  <c r="L28" i="1" s="1"/>
  <c r="I29" i="1"/>
  <c r="L29" i="1" s="1"/>
  <c r="I30" i="1"/>
  <c r="K30" i="1" s="1"/>
  <c r="I32" i="1"/>
  <c r="I33" i="1"/>
  <c r="I34" i="1"/>
  <c r="L34" i="1" s="1"/>
  <c r="I35" i="1"/>
  <c r="I36" i="1"/>
  <c r="L36" i="1" s="1"/>
  <c r="I37" i="1"/>
  <c r="K37" i="1" s="1"/>
  <c r="L37" i="1" s="1"/>
  <c r="I39" i="1"/>
  <c r="L39" i="1" s="1"/>
  <c r="I40" i="1"/>
  <c r="K40" i="1" s="1"/>
  <c r="I41" i="1"/>
  <c r="I42" i="1"/>
  <c r="I44" i="1"/>
  <c r="L44" i="1" s="1"/>
  <c r="I45" i="1"/>
  <c r="I46" i="1"/>
  <c r="L46" i="1" s="1"/>
  <c r="I47" i="1"/>
  <c r="K47" i="1" s="1"/>
  <c r="L47" i="1" s="1"/>
  <c r="I48" i="1"/>
  <c r="L48" i="1" s="1"/>
  <c r="I49" i="1"/>
  <c r="K49" i="1" s="1"/>
  <c r="I51" i="1"/>
  <c r="I52" i="1"/>
  <c r="I53" i="1"/>
  <c r="L53" i="1" s="1"/>
  <c r="I54" i="1"/>
  <c r="I55" i="1"/>
  <c r="L55" i="1" s="1"/>
  <c r="I57" i="1"/>
  <c r="K57" i="1" s="1"/>
  <c r="L57" i="1" s="1"/>
  <c r="I58" i="1"/>
  <c r="L58" i="1" s="1"/>
  <c r="I59" i="1"/>
  <c r="K59" i="1" s="1"/>
  <c r="I60" i="1"/>
  <c r="I62" i="1"/>
  <c r="I63" i="1"/>
  <c r="I64" i="1"/>
  <c r="I65" i="1"/>
  <c r="K65" i="1" s="1"/>
  <c r="L65" i="1" s="1"/>
  <c r="I67" i="1"/>
  <c r="L67" i="1" s="1"/>
  <c r="I68" i="1"/>
  <c r="K68" i="1" s="1"/>
  <c r="L68" i="1" s="1"/>
  <c r="I69" i="1"/>
  <c r="I70" i="1"/>
  <c r="K70" i="1" s="1"/>
  <c r="L70" i="1" s="1"/>
  <c r="I5" i="1"/>
  <c r="F8" i="4"/>
  <c r="E8" i="4"/>
  <c r="F7" i="4"/>
  <c r="F6" i="4"/>
  <c r="F5" i="4"/>
  <c r="F4" i="4"/>
  <c r="F3" i="4"/>
  <c r="F2" i="4"/>
  <c r="F17" i="3"/>
  <c r="E17" i="3"/>
  <c r="F16" i="3"/>
  <c r="F15" i="3"/>
  <c r="F14" i="3"/>
  <c r="F13" i="3"/>
  <c r="F12" i="3"/>
  <c r="F11" i="3"/>
  <c r="F10" i="3"/>
  <c r="D10" i="3"/>
  <c r="F9" i="3"/>
  <c r="F8" i="3"/>
  <c r="F7" i="3"/>
  <c r="F6" i="3"/>
  <c r="F5" i="3"/>
  <c r="D5" i="3"/>
  <c r="F4" i="3"/>
  <c r="F3" i="3"/>
  <c r="F2" i="3"/>
  <c r="F49" i="2"/>
  <c r="E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D30" i="2"/>
  <c r="F29" i="2"/>
  <c r="F28" i="2"/>
  <c r="F27" i="2"/>
  <c r="F26" i="2"/>
  <c r="F25" i="2"/>
  <c r="F24" i="2"/>
  <c r="F23" i="2"/>
  <c r="D23" i="2"/>
  <c r="F22" i="2"/>
  <c r="F21" i="2"/>
  <c r="D21" i="2"/>
  <c r="F20" i="2"/>
  <c r="F19" i="2"/>
  <c r="D19" i="2"/>
  <c r="F18" i="2"/>
  <c r="D18" i="2"/>
  <c r="F17" i="2"/>
  <c r="D17" i="2"/>
  <c r="F16" i="2"/>
  <c r="F15" i="2"/>
  <c r="F14" i="2"/>
  <c r="F13" i="2"/>
  <c r="F12" i="2"/>
  <c r="F11" i="2"/>
  <c r="F10" i="2"/>
  <c r="F9" i="2"/>
  <c r="F8" i="2"/>
  <c r="F7" i="2"/>
  <c r="F6" i="2"/>
  <c r="D6" i="2"/>
  <c r="F5" i="2"/>
  <c r="F4" i="2"/>
  <c r="F3" i="2"/>
  <c r="G19" i="1"/>
  <c r="L64" i="1" l="1"/>
  <c r="L54" i="1"/>
  <c r="L26" i="1"/>
  <c r="L17" i="1"/>
  <c r="L62" i="1"/>
  <c r="L52" i="1"/>
  <c r="L32" i="1"/>
  <c r="L23" i="1"/>
  <c r="L14" i="1"/>
  <c r="L24" i="1"/>
  <c r="K64" i="1"/>
  <c r="L59" i="1"/>
  <c r="L49" i="1"/>
  <c r="L40" i="1"/>
  <c r="L30" i="1"/>
  <c r="L21" i="1"/>
  <c r="L13" i="1"/>
  <c r="I71" i="1"/>
  <c r="K63" i="1"/>
  <c r="L63" i="1" s="1"/>
  <c r="K54" i="1"/>
  <c r="K45" i="1"/>
  <c r="L45" i="1" s="1"/>
  <c r="K35" i="1"/>
  <c r="L35" i="1" s="1"/>
  <c r="K26" i="1"/>
  <c r="K17" i="1"/>
  <c r="K8" i="1"/>
  <c r="L8" i="1" s="1"/>
  <c r="K5" i="1"/>
  <c r="K52" i="1"/>
  <c r="K42" i="1"/>
  <c r="L42" i="1" s="1"/>
  <c r="K33" i="1"/>
  <c r="L33" i="1" s="1"/>
  <c r="K24" i="1"/>
  <c r="K15" i="1"/>
  <c r="L15" i="1" s="1"/>
  <c r="K6" i="1"/>
  <c r="L6" i="1" s="1"/>
  <c r="K62" i="1"/>
  <c r="K69" i="1"/>
  <c r="L69" i="1" s="1"/>
  <c r="K60" i="1"/>
  <c r="L60" i="1" s="1"/>
  <c r="K51" i="1"/>
  <c r="L51" i="1" s="1"/>
  <c r="K41" i="1"/>
  <c r="L41" i="1" s="1"/>
  <c r="K32" i="1"/>
  <c r="K23" i="1"/>
  <c r="K14" i="1"/>
  <c r="K71" i="1" l="1"/>
  <c r="L5" i="1"/>
  <c r="L71" i="1" s="1"/>
</calcChain>
</file>

<file path=xl/sharedStrings.xml><?xml version="1.0" encoding="utf-8"?>
<sst xmlns="http://schemas.openxmlformats.org/spreadsheetml/2006/main" count="384" uniqueCount="150">
  <si>
    <t>ZS NR 1</t>
  </si>
  <si>
    <t>Część III FORMULARZ CENOWY</t>
  </si>
  <si>
    <t>Załącznik nr 2b</t>
  </si>
  <si>
    <t>L.P</t>
  </si>
  <si>
    <t>Produkt Nazwa</t>
  </si>
  <si>
    <t>j.m. komplet/sztuka</t>
  </si>
  <si>
    <t>wydajność/stron</t>
  </si>
  <si>
    <t>Oryginał</t>
  </si>
  <si>
    <t>Zamiennik</t>
  </si>
  <si>
    <t>ilość</t>
  </si>
  <si>
    <t>cena jed. Netto</t>
  </si>
  <si>
    <t>Wartość netto</t>
  </si>
  <si>
    <t>stawka VAT</t>
  </si>
  <si>
    <t>VAT 23%</t>
  </si>
  <si>
    <t>Wartość brutto</t>
  </si>
  <si>
    <t>1.</t>
  </si>
  <si>
    <t>Toner do drukarki HP color Laser Jet CP5225</t>
  </si>
  <si>
    <t>czarny</t>
  </si>
  <si>
    <t>szt</t>
  </si>
  <si>
    <t>zamiennik</t>
  </si>
  <si>
    <t xml:space="preserve"> cyan</t>
  </si>
  <si>
    <t xml:space="preserve"> magenta</t>
  </si>
  <si>
    <t xml:space="preserve"> yellow</t>
  </si>
  <si>
    <t>2.</t>
  </si>
  <si>
    <t>Filamenty do drukarki  3D XYZ PRINTING DA VINCI 1.0 PRO</t>
  </si>
  <si>
    <t>oryginał</t>
  </si>
  <si>
    <t>3.</t>
  </si>
  <si>
    <t>Toner  do drukarki Samsung CLP 365 CMYK</t>
  </si>
  <si>
    <t>4.</t>
  </si>
  <si>
    <t>Toner BROTHER HL 2240D/2250DN czarny</t>
  </si>
  <si>
    <t>5.</t>
  </si>
  <si>
    <t>Toner do drukarki BROTHER DCP- J105 </t>
  </si>
  <si>
    <t>cyan</t>
  </si>
  <si>
    <t>magenta</t>
  </si>
  <si>
    <t>yellow</t>
  </si>
  <si>
    <t>6.</t>
  </si>
  <si>
    <t xml:space="preserve">Toner do drukarki BROTHER DCP-7070W </t>
  </si>
  <si>
    <t>7.</t>
  </si>
  <si>
    <t xml:space="preserve">Toner do drukarki OKI C822 </t>
  </si>
  <si>
    <t>8.</t>
  </si>
  <si>
    <t xml:space="preserve">Toner do drukarki Samsung  M2875 ND </t>
  </si>
  <si>
    <t>9.</t>
  </si>
  <si>
    <t>Toner do drukarki Samsung M2825 ND</t>
  </si>
  <si>
    <t>10.</t>
  </si>
  <si>
    <t>Toner do HP Losser Jet P2015N</t>
  </si>
  <si>
    <t>11.</t>
  </si>
  <si>
    <t>Drukarka HP PRO M254/M280</t>
  </si>
  <si>
    <t>Toner do HP PRO M254/M280 cyan</t>
  </si>
  <si>
    <t>Toner do HP PRO M254/M280 czarny</t>
  </si>
  <si>
    <t>Toner do HP PRO M254/M280 magenta</t>
  </si>
  <si>
    <t>Toner do HP PRO M254/M280 yellow</t>
  </si>
  <si>
    <t>12.</t>
  </si>
  <si>
    <t>Toner do drukarki XEROX B1025</t>
  </si>
  <si>
    <t>13.</t>
  </si>
  <si>
    <t xml:space="preserve">Toner do KJOCERA 2020 </t>
  </si>
  <si>
    <t>14.</t>
  </si>
  <si>
    <t>Toner do kopiarki Canon  iR2016</t>
  </si>
  <si>
    <t>15.</t>
  </si>
  <si>
    <t xml:space="preserve">Toner do kopiarki Canon iR 2520 </t>
  </si>
  <si>
    <t>16.</t>
  </si>
  <si>
    <t>Drukarka OKI C823/833/843</t>
  </si>
  <si>
    <t>toner Oki C823/833/843 black</t>
  </si>
  <si>
    <t>toner Oki C823/833/843 cyan</t>
  </si>
  <si>
    <t>toner Oki C823/833/843 magenta</t>
  </si>
  <si>
    <t>toner Oki C823/833/843 yellow</t>
  </si>
  <si>
    <t>17.</t>
  </si>
  <si>
    <t>Tusz do drukarek Canon  PIXMA  CL 511</t>
  </si>
  <si>
    <t>18.</t>
  </si>
  <si>
    <t>Tusz do drukarek Canon  PIXMA PG 510</t>
  </si>
  <si>
    <t>19.</t>
  </si>
  <si>
    <t xml:space="preserve">Tusz do drukarki  HP Officejet Pro 8610 </t>
  </si>
  <si>
    <t>tusz  black</t>
  </si>
  <si>
    <t>tusz  cyan</t>
  </si>
  <si>
    <t>tusz  magenta</t>
  </si>
  <si>
    <t>tusz  yellow</t>
  </si>
  <si>
    <t>20.</t>
  </si>
  <si>
    <t>Tusz do drukarki HP Designjet 120  CMYK</t>
  </si>
  <si>
    <t>21.</t>
  </si>
  <si>
    <t>Toner do drukarki XEROX TX - 3010</t>
  </si>
  <si>
    <t>22.</t>
  </si>
  <si>
    <t>Toner do drukarki EPSON L3210</t>
  </si>
  <si>
    <t>23.</t>
  </si>
  <si>
    <t>Toner do drukarki MFP M479fnw</t>
  </si>
  <si>
    <t>toner  black</t>
  </si>
  <si>
    <t>toner  cyan</t>
  </si>
  <si>
    <t>toner  magenta</t>
  </si>
  <si>
    <t>toner  yellow</t>
  </si>
  <si>
    <t>24.</t>
  </si>
  <si>
    <t>Toner do drukarki Laser Jet Pro MFP M 428fdn</t>
  </si>
  <si>
    <t>25.</t>
  </si>
  <si>
    <t>Tusz do drukarki HP Office Jet Pro 7720</t>
  </si>
  <si>
    <t>tiusz  magenta</t>
  </si>
  <si>
    <t>26.</t>
  </si>
  <si>
    <t>Tusz do drukarki LEXMARK MC3224</t>
  </si>
  <si>
    <t>27.</t>
  </si>
  <si>
    <t>Toner do drukarki Bizhub C552</t>
  </si>
  <si>
    <t>RAZEM</t>
  </si>
  <si>
    <t>Ilość</t>
  </si>
  <si>
    <t>Cena za szt.</t>
  </si>
  <si>
    <t>Wartość</t>
  </si>
  <si>
    <t xml:space="preserve">Toner do drukarki BROTHER DCP-J105 525  </t>
  </si>
  <si>
    <t xml:space="preserve">Toner do drukarki BROTHER DCP- J105 529 </t>
  </si>
  <si>
    <t>Toner do drukarki Samsung ML2251N</t>
  </si>
  <si>
    <t>Toner do HP Losser Jet P2015 N</t>
  </si>
  <si>
    <t xml:space="preserve">Toner do KJOCERA 1010  </t>
  </si>
  <si>
    <t>Toner do kopiarki Canon iR 1600, iR2016 ( 2 w opak.)</t>
  </si>
  <si>
    <t>Tusz do drukarek  HP 920 CMYK</t>
  </si>
  <si>
    <t>140ZL 3</t>
  </si>
  <si>
    <t>Tusz do drukarki  HP Officejet Pro 8610 CMYK</t>
  </si>
  <si>
    <t>2</t>
  </si>
  <si>
    <t>Tusz do drukarki BROTHER DCP 385 CMYK</t>
  </si>
  <si>
    <t>Tusz HP Office JET K8600 CMYK</t>
  </si>
  <si>
    <t>Toner do HP Color Laser Jet Pro MFP M281dn</t>
  </si>
  <si>
    <t>Bęben światłoczuły 46438004 black</t>
  </si>
  <si>
    <t>Bęben światłoczuły 46438002 magenta</t>
  </si>
  <si>
    <t>Bęben światłoczuły  46438003 cyan</t>
  </si>
  <si>
    <t>Bęben światłoczuły 46438001 yelow</t>
  </si>
  <si>
    <t>Toner do drukarki HP color Laser JET CP5225</t>
  </si>
  <si>
    <t xml:space="preserve">Canon ImageReprograf iPF 605 PFI-102BK </t>
  </si>
  <si>
    <t xml:space="preserve">Canon ImageReprograf iPF 605   PFI-102MBK </t>
  </si>
  <si>
    <t>Canon ImageReprograf iPF 605  PFI-102C</t>
  </si>
  <si>
    <t xml:space="preserve">Canon ImageReprograf iPF 605  PFI-102M, </t>
  </si>
  <si>
    <t>Canon ImageReprograf iPF 605  PFI-102Y</t>
  </si>
  <si>
    <t>bęben brother HL 2240D/2250DN 12k</t>
  </si>
  <si>
    <t>I LO</t>
  </si>
  <si>
    <t xml:space="preserve"> TUSZE DO DRUKARKI BROTHER DCP  J315W CMYK</t>
  </si>
  <si>
    <t>TONER DO DRUKARKI HP LJ 1102</t>
  </si>
  <si>
    <t xml:space="preserve"> TUSZE DO DRUKARKI HP  6940</t>
  </si>
  <si>
    <t xml:space="preserve"> TONER DO DRUKARKI HP P2015n</t>
  </si>
  <si>
    <t>TONER DO DRUKARKI HP 1005</t>
  </si>
  <si>
    <t>TONER DO DRUKARKI HP P2055</t>
  </si>
  <si>
    <t>TONER DO DRUKARKI HP 1102w</t>
  </si>
  <si>
    <t xml:space="preserve"> TUSZE  DO DRUKARKI HP 2200dn</t>
  </si>
  <si>
    <t xml:space="preserve"> TONERY DO DRUKARKI HP M176n CMYK</t>
  </si>
  <si>
    <t>11-14</t>
  </si>
  <si>
    <t>BĘBEN DO DRUKARKI  HP M176n</t>
  </si>
  <si>
    <t>1</t>
  </si>
  <si>
    <t>TUSZE DO DRUKARKI BROTHER DCP  T700w  CMYK</t>
  </si>
  <si>
    <t>2-5</t>
  </si>
  <si>
    <t>TONER DO DRUKARKI HP M26</t>
  </si>
  <si>
    <t>TUSZE DO DRUKARKI BROTHER MFC-J2330  CMYK</t>
  </si>
  <si>
    <t>TONERY DO DRUKARKI BROTHER MFC-L2732</t>
  </si>
  <si>
    <t>BĘBEN DO DRUKARKI  BROTHER MFC-L2732</t>
  </si>
  <si>
    <t>PPP</t>
  </si>
  <si>
    <t>Toner HP1018</t>
  </si>
  <si>
    <t>Toner HP laser Jet PRO M12W</t>
  </si>
  <si>
    <t>Toner bl.f.bh TN-328C</t>
  </si>
  <si>
    <t>Toner f bizhub TN-328Y</t>
  </si>
  <si>
    <t>Toner fbizhub TN-328K</t>
  </si>
  <si>
    <t>toner bl.f.bh TN-328M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</si>
</sst>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22">
    <font>
      <sz val="11"/>
      <color rgb="FF000000"/>
      <name val="Calibri"/>
      <charset val="238"/>
    </font>
    <font>
      <sz val="12"/>
      <color rgb="FF000000"/>
      <name val="Arial"/>
      <charset val="238"/>
    </font>
    <font>
      <b/>
      <sz val="12"/>
      <name val="Arial"/>
      <charset val="238"/>
    </font>
    <font>
      <sz val="12"/>
      <name val="Arial"/>
      <charset val="238"/>
    </font>
    <font>
      <b/>
      <sz val="12"/>
      <color rgb="FF000000"/>
      <name val="Arial"/>
      <charset val="238"/>
    </font>
    <font>
      <sz val="11"/>
      <color rgb="FF77933C"/>
      <name val="Calibri"/>
      <charset val="238"/>
    </font>
    <font>
      <sz val="12"/>
      <color rgb="FF77933C"/>
      <name val="Arial"/>
      <charset val="238"/>
    </font>
    <font>
      <sz val="12"/>
      <name val="Arial"/>
      <charset val="1"/>
    </font>
    <font>
      <sz val="11"/>
      <name val="Arial"/>
      <charset val="238"/>
    </font>
    <font>
      <sz val="9"/>
      <color rgb="FF000000"/>
      <name val="Calibri"/>
      <charset val="1"/>
    </font>
    <font>
      <b/>
      <sz val="11"/>
      <color rgb="FF000000"/>
      <name val="Calibri"/>
      <charset val="238"/>
    </font>
    <font>
      <b/>
      <sz val="14"/>
      <color rgb="FF000000"/>
      <name val="Calibri"/>
      <charset val="238"/>
    </font>
    <font>
      <sz val="14"/>
      <color rgb="FF000000"/>
      <name val="Calibri"/>
      <charset val="1"/>
    </font>
    <font>
      <b/>
      <sz val="14"/>
      <color rgb="FF000000"/>
      <name val="Calibri"/>
      <charset val="1"/>
    </font>
    <font>
      <b/>
      <sz val="10"/>
      <color rgb="FF000000"/>
      <name val="Calibri"/>
      <charset val="134"/>
    </font>
    <font>
      <sz val="10"/>
      <color rgb="FF000000"/>
      <name val="Calibri"/>
      <charset val="134"/>
    </font>
    <font>
      <sz val="10"/>
      <name val="Calibri"/>
      <charset val="134"/>
    </font>
    <font>
      <sz val="10"/>
      <name val="Calibri"/>
      <charset val="238"/>
    </font>
    <font>
      <sz val="12"/>
      <color rgb="FF000000"/>
      <name val="Calibri"/>
      <charset val="238"/>
    </font>
    <font>
      <b/>
      <sz val="10"/>
      <name val="Calibri"/>
      <charset val="134"/>
    </font>
    <font>
      <sz val="11"/>
      <color rgb="FF000000"/>
      <name val="Times New Roman"/>
      <charset val="238"/>
    </font>
    <font>
      <sz val="11"/>
      <color rgb="FF000000"/>
      <name val="Calibri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0000"/>
        <bgColor rgb="FF993300"/>
      </patternFill>
    </fill>
    <fill>
      <patternFill patternType="solid">
        <fgColor rgb="FFFFFFFF"/>
        <bgColor rgb="FFFFFFCC"/>
      </patternFill>
    </fill>
    <fill>
      <patternFill patternType="solid">
        <fgColor rgb="FF00B050"/>
        <bgColor rgb="FF008080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rgb="FF00808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1" fillId="0" borderId="0"/>
  </cellStyleXfs>
  <cellXfs count="97">
    <xf numFmtId="0" fontId="0" fillId="0" borderId="0" xfId="0"/>
    <xf numFmtId="0" fontId="1" fillId="0" borderId="1" xfId="0" applyFont="1" applyBorder="1"/>
    <xf numFmtId="164" fontId="3" fillId="2" borderId="1" xfId="0" applyNumberFormat="1" applyFont="1" applyFill="1" applyBorder="1"/>
    <xf numFmtId="164" fontId="1" fillId="2" borderId="1" xfId="0" applyNumberFormat="1" applyFont="1" applyFill="1" applyBorder="1" applyAlignment="1">
      <alignment wrapText="1"/>
    </xf>
    <xf numFmtId="0" fontId="3" fillId="0" borderId="2" xfId="0" applyFont="1" applyBorder="1"/>
    <xf numFmtId="0" fontId="3" fillId="0" borderId="1" xfId="0" applyFont="1" applyBorder="1"/>
    <xf numFmtId="164" fontId="3" fillId="0" borderId="1" xfId="0" applyNumberFormat="1" applyFont="1" applyBorder="1"/>
    <xf numFmtId="164" fontId="1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0" fontId="2" fillId="2" borderId="2" xfId="0" applyFont="1" applyFill="1" applyBorder="1"/>
    <xf numFmtId="0" fontId="2" fillId="2" borderId="1" xfId="0" applyFont="1" applyFill="1" applyBorder="1"/>
    <xf numFmtId="164" fontId="2" fillId="2" borderId="1" xfId="0" applyNumberFormat="1" applyFont="1" applyFill="1" applyBorder="1"/>
    <xf numFmtId="164" fontId="4" fillId="2" borderId="1" xfId="0" applyNumberFormat="1" applyFont="1" applyFill="1" applyBorder="1" applyAlignment="1">
      <alignment wrapText="1"/>
    </xf>
    <xf numFmtId="0" fontId="0" fillId="0" borderId="1" xfId="0" applyBorder="1"/>
    <xf numFmtId="164" fontId="1" fillId="3" borderId="1" xfId="0" applyNumberFormat="1" applyFont="1" applyFill="1" applyBorder="1"/>
    <xf numFmtId="164" fontId="1" fillId="3" borderId="1" xfId="0" applyNumberFormat="1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1" fillId="4" borderId="1" xfId="0" applyFont="1" applyFill="1" applyBorder="1"/>
    <xf numFmtId="0" fontId="1" fillId="0" borderId="2" xfId="0" applyFont="1" applyBorder="1"/>
    <xf numFmtId="164" fontId="1" fillId="0" borderId="1" xfId="0" applyNumberFormat="1" applyFont="1" applyBorder="1"/>
    <xf numFmtId="0" fontId="1" fillId="0" borderId="3" xfId="0" applyFont="1" applyBorder="1" applyAlignment="1">
      <alignment wrapText="1"/>
    </xf>
    <xf numFmtId="49" fontId="1" fillId="4" borderId="1" xfId="0" applyNumberFormat="1" applyFont="1" applyFill="1" applyBorder="1"/>
    <xf numFmtId="0" fontId="1" fillId="0" borderId="3" xfId="0" applyFont="1" applyBorder="1"/>
    <xf numFmtId="0" fontId="4" fillId="3" borderId="4" xfId="0" applyFont="1" applyFill="1" applyBorder="1"/>
    <xf numFmtId="0" fontId="4" fillId="3" borderId="2" xfId="0" applyFont="1" applyFill="1" applyBorder="1"/>
    <xf numFmtId="164" fontId="4" fillId="3" borderId="1" xfId="0" applyNumberFormat="1" applyFont="1" applyFill="1" applyBorder="1"/>
    <xf numFmtId="164" fontId="4" fillId="3" borderId="3" xfId="0" applyNumberFormat="1" applyFont="1" applyFill="1" applyBorder="1"/>
    <xf numFmtId="0" fontId="5" fillId="0" borderId="0" xfId="0" applyFont="1"/>
    <xf numFmtId="0" fontId="6" fillId="0" borderId="1" xfId="0" applyFont="1" applyBorder="1"/>
    <xf numFmtId="0" fontId="7" fillId="5" borderId="4" xfId="0" applyFont="1" applyFill="1" applyBorder="1" applyAlignment="1">
      <alignment horizontal="center"/>
    </xf>
    <xf numFmtId="0" fontId="6" fillId="5" borderId="4" xfId="0" applyFont="1" applyFill="1" applyBorder="1"/>
    <xf numFmtId="0" fontId="3" fillId="5" borderId="2" xfId="0" applyFont="1" applyFill="1" applyBorder="1"/>
    <xf numFmtId="164" fontId="3" fillId="5" borderId="1" xfId="0" applyNumberFormat="1" applyFont="1" applyFill="1" applyBorder="1"/>
    <xf numFmtId="164" fontId="7" fillId="5" borderId="1" xfId="0" applyNumberFormat="1" applyFont="1" applyFill="1" applyBorder="1" applyAlignment="1">
      <alignment wrapText="1"/>
    </xf>
    <xf numFmtId="164" fontId="6" fillId="5" borderId="3" xfId="0" applyNumberFormat="1" applyFont="1" applyFill="1" applyBorder="1"/>
    <xf numFmtId="0" fontId="6" fillId="4" borderId="1" xfId="0" applyFont="1" applyFill="1" applyBorder="1"/>
    <xf numFmtId="0" fontId="3" fillId="4" borderId="1" xfId="0" applyFont="1" applyFill="1" applyBorder="1"/>
    <xf numFmtId="0" fontId="3" fillId="0" borderId="1" xfId="0" applyFont="1" applyBorder="1" applyAlignment="1">
      <alignment wrapText="1"/>
    </xf>
    <xf numFmtId="164" fontId="4" fillId="0" borderId="1" xfId="0" applyNumberFormat="1" applyFont="1" applyBorder="1"/>
    <xf numFmtId="0" fontId="3" fillId="4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0" fontId="2" fillId="5" borderId="2" xfId="0" applyFont="1" applyFill="1" applyBorder="1" applyAlignment="1">
      <alignment wrapText="1"/>
    </xf>
    <xf numFmtId="0" fontId="3" fillId="5" borderId="1" xfId="0" applyFont="1" applyFill="1" applyBorder="1" applyAlignment="1">
      <alignment wrapText="1"/>
    </xf>
    <xf numFmtId="0" fontId="3" fillId="5" borderId="1" xfId="0" applyFont="1" applyFill="1" applyBorder="1"/>
    <xf numFmtId="164" fontId="2" fillId="5" borderId="1" xfId="0" applyNumberFormat="1" applyFont="1" applyFill="1" applyBorder="1"/>
    <xf numFmtId="164" fontId="4" fillId="5" borderId="1" xfId="0" applyNumberFormat="1" applyFont="1" applyFill="1" applyBorder="1" applyAlignment="1">
      <alignment wrapText="1"/>
    </xf>
    <xf numFmtId="164" fontId="0" fillId="0" borderId="0" xfId="0" applyNumberFormat="1"/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/>
    <xf numFmtId="0" fontId="12" fillId="0" borderId="1" xfId="0" applyFont="1" applyBorder="1"/>
    <xf numFmtId="164" fontId="12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4" fillId="6" borderId="1" xfId="0" applyFont="1" applyFill="1" applyBorder="1" applyAlignment="1">
      <alignment horizontal="right" wrapText="1"/>
    </xf>
    <xf numFmtId="0" fontId="14" fillId="6" borderId="1" xfId="0" applyFont="1" applyFill="1" applyBorder="1" applyAlignment="1">
      <alignment wrapText="1"/>
    </xf>
    <xf numFmtId="0" fontId="14" fillId="6" borderId="3" xfId="0" applyFont="1" applyFill="1" applyBorder="1" applyAlignment="1">
      <alignment wrapText="1"/>
    </xf>
    <xf numFmtId="0" fontId="14" fillId="6" borderId="1" xfId="0" applyFont="1" applyFill="1" applyBorder="1" applyAlignment="1">
      <alignment horizontal="center" wrapText="1"/>
    </xf>
    <xf numFmtId="164" fontId="14" fillId="6" borderId="1" xfId="0" applyNumberFormat="1" applyFont="1" applyFill="1" applyBorder="1" applyAlignment="1">
      <alignment wrapText="1"/>
    </xf>
    <xf numFmtId="0" fontId="15" fillId="0" borderId="1" xfId="0" applyFont="1" applyBorder="1" applyAlignment="1">
      <alignment horizontal="left"/>
    </xf>
    <xf numFmtId="0" fontId="16" fillId="2" borderId="1" xfId="0" applyFont="1" applyFill="1" applyBorder="1"/>
    <xf numFmtId="0" fontId="16" fillId="7" borderId="1" xfId="0" applyFont="1" applyFill="1" applyBorder="1"/>
    <xf numFmtId="0" fontId="16" fillId="0" borderId="1" xfId="0" applyFont="1" applyBorder="1"/>
    <xf numFmtId="0" fontId="15" fillId="0" borderId="1" xfId="0" applyFont="1" applyBorder="1" applyAlignment="1">
      <alignment horizontal="center"/>
    </xf>
    <xf numFmtId="164" fontId="15" fillId="0" borderId="1" xfId="0" applyNumberFormat="1" applyFont="1" applyBorder="1"/>
    <xf numFmtId="0" fontId="15" fillId="0" borderId="1" xfId="0" applyFont="1" applyBorder="1" applyAlignment="1">
      <alignment horizontal="right"/>
    </xf>
    <xf numFmtId="0" fontId="17" fillId="0" borderId="3" xfId="0" applyFont="1" applyBorder="1"/>
    <xf numFmtId="0" fontId="15" fillId="0" borderId="3" xfId="0" applyFont="1" applyBorder="1"/>
    <xf numFmtId="0" fontId="15" fillId="0" borderId="1" xfId="0" applyFont="1" applyBorder="1"/>
    <xf numFmtId="0" fontId="16" fillId="0" borderId="1" xfId="0" applyFont="1" applyBorder="1" applyAlignment="1">
      <alignment wrapText="1"/>
    </xf>
    <xf numFmtId="0" fontId="16" fillId="0" borderId="5" xfId="0" applyFont="1" applyBorder="1"/>
    <xf numFmtId="0" fontId="16" fillId="4" borderId="1" xfId="0" applyFont="1" applyFill="1" applyBorder="1"/>
    <xf numFmtId="0" fontId="16" fillId="8" borderId="1" xfId="0" applyFont="1" applyFill="1" applyBorder="1"/>
    <xf numFmtId="0" fontId="16" fillId="9" borderId="1" xfId="0" applyFont="1" applyFill="1" applyBorder="1"/>
    <xf numFmtId="0" fontId="16" fillId="8" borderId="3" xfId="0" applyFont="1" applyFill="1" applyBorder="1"/>
    <xf numFmtId="0" fontId="16" fillId="0" borderId="2" xfId="0" applyFont="1" applyBorder="1"/>
    <xf numFmtId="0" fontId="17" fillId="0" borderId="1" xfId="0" applyFont="1" applyBorder="1"/>
    <xf numFmtId="0" fontId="16" fillId="9" borderId="2" xfId="0" applyFont="1" applyFill="1" applyBorder="1"/>
    <xf numFmtId="0" fontId="16" fillId="10" borderId="1" xfId="0" applyFont="1" applyFill="1" applyBorder="1"/>
    <xf numFmtId="164" fontId="13" fillId="0" borderId="1" xfId="0" applyNumberFormat="1" applyFont="1" applyBorder="1"/>
    <xf numFmtId="164" fontId="18" fillId="0" borderId="1" xfId="0" applyNumberFormat="1" applyFont="1" applyBorder="1"/>
    <xf numFmtId="164" fontId="14" fillId="6" borderId="1" xfId="0" applyNumberFormat="1" applyFont="1" applyFill="1" applyBorder="1" applyAlignment="1">
      <alignment horizontal="center" wrapText="1"/>
    </xf>
    <xf numFmtId="164" fontId="15" fillId="0" borderId="1" xfId="0" applyNumberFormat="1" applyFont="1" applyBorder="1" applyAlignment="1">
      <alignment wrapText="1"/>
    </xf>
    <xf numFmtId="9" fontId="15" fillId="0" borderId="1" xfId="0" applyNumberFormat="1" applyFont="1" applyBorder="1"/>
    <xf numFmtId="2" fontId="15" fillId="0" borderId="1" xfId="0" applyNumberFormat="1" applyFont="1" applyBorder="1"/>
    <xf numFmtId="0" fontId="15" fillId="11" borderId="1" xfId="0" applyFont="1" applyFill="1" applyBorder="1"/>
    <xf numFmtId="0" fontId="19" fillId="11" borderId="2" xfId="0" applyFont="1" applyFill="1" applyBorder="1" applyAlignment="1">
      <alignment wrapText="1"/>
    </xf>
    <xf numFmtId="0" fontId="19" fillId="11" borderId="1" xfId="0" applyFont="1" applyFill="1" applyBorder="1" applyAlignment="1">
      <alignment wrapText="1"/>
    </xf>
    <xf numFmtId="0" fontId="16" fillId="11" borderId="1" xfId="0" applyFont="1" applyFill="1" applyBorder="1" applyAlignment="1">
      <alignment wrapText="1"/>
    </xf>
    <xf numFmtId="0" fontId="16" fillId="11" borderId="1" xfId="0" applyFont="1" applyFill="1" applyBorder="1"/>
    <xf numFmtId="164" fontId="19" fillId="11" borderId="1" xfId="0" applyNumberFormat="1" applyFont="1" applyFill="1" applyBorder="1"/>
    <xf numFmtId="0" fontId="20" fillId="0" borderId="0" xfId="0" applyFont="1"/>
    <xf numFmtId="164" fontId="14" fillId="11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</cellXfs>
  <cellStyles count="2">
    <cellStyle name="Normalny" xfId="0" builtinId="0"/>
    <cellStyle name="Normalny 2" xfId="1" xr:uid="{00000000-0005-0000-0000-00003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77933C"/>
      <rgbColor rgb="00800080"/>
      <rgbColor rgb="00008080"/>
      <rgbColor rgb="00BFBFB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B050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7"/>
  <sheetViews>
    <sheetView tabSelected="1" view="pageBreakPreview" zoomScale="80" zoomScaleNormal="135" zoomScaleSheetLayoutView="80" workbookViewId="0">
      <selection activeCell="B8" sqref="B8"/>
    </sheetView>
  </sheetViews>
  <sheetFormatPr defaultColWidth="8.6640625" defaultRowHeight="14.4"/>
  <cols>
    <col min="1" max="1" width="5.44140625" customWidth="1"/>
    <col min="2" max="2" width="38.21875" customWidth="1"/>
    <col min="3" max="3" width="7.5546875" customWidth="1"/>
    <col min="4" max="4" width="9.5546875" customWidth="1"/>
    <col min="5" max="5" width="10.109375" customWidth="1"/>
    <col min="6" max="6" width="10" customWidth="1"/>
    <col min="7" max="7" width="6.88671875" customWidth="1"/>
    <col min="8" max="8" width="10.21875" style="48" customWidth="1"/>
    <col min="9" max="9" width="10.88671875" style="48" customWidth="1"/>
    <col min="10" max="10" width="5.88671875" style="48" customWidth="1"/>
    <col min="11" max="11" width="9.44140625" style="48" customWidth="1"/>
    <col min="12" max="12" width="12.88671875" style="48" customWidth="1"/>
  </cols>
  <sheetData>
    <row r="1" spans="1:12" ht="18">
      <c r="A1" s="49"/>
      <c r="B1" s="50" t="s">
        <v>0</v>
      </c>
      <c r="C1" s="51"/>
      <c r="D1" s="51"/>
      <c r="E1" s="51"/>
      <c r="F1" s="52"/>
      <c r="G1" s="52"/>
      <c r="H1" s="53"/>
      <c r="I1" s="53"/>
      <c r="J1" s="53"/>
      <c r="K1" s="53"/>
      <c r="L1" s="81"/>
    </row>
    <row r="2" spans="1:12" ht="18">
      <c r="A2" s="49"/>
      <c r="B2" s="54" t="s">
        <v>1</v>
      </c>
      <c r="C2" s="55"/>
      <c r="D2" s="55"/>
      <c r="E2" s="55"/>
      <c r="F2" s="55"/>
      <c r="G2" s="55"/>
      <c r="H2" s="55"/>
      <c r="I2" s="55"/>
      <c r="J2" s="55"/>
      <c r="K2" s="82" t="s">
        <v>2</v>
      </c>
    </row>
    <row r="3" spans="1:12" ht="41.4">
      <c r="A3" s="56" t="s">
        <v>3</v>
      </c>
      <c r="B3" s="57" t="s">
        <v>4</v>
      </c>
      <c r="C3" s="58" t="s">
        <v>5</v>
      </c>
      <c r="D3" s="58" t="s">
        <v>6</v>
      </c>
      <c r="E3" s="58" t="s">
        <v>7</v>
      </c>
      <c r="F3" s="58" t="s">
        <v>8</v>
      </c>
      <c r="G3" s="59" t="s">
        <v>9</v>
      </c>
      <c r="H3" s="60" t="s">
        <v>10</v>
      </c>
      <c r="I3" s="60" t="s">
        <v>11</v>
      </c>
      <c r="J3" s="83" t="s">
        <v>12</v>
      </c>
      <c r="K3" s="83" t="s">
        <v>13</v>
      </c>
      <c r="L3" s="60" t="s">
        <v>14</v>
      </c>
    </row>
    <row r="4" spans="1:12">
      <c r="A4" s="61" t="s">
        <v>15</v>
      </c>
      <c r="B4" s="62" t="s">
        <v>16</v>
      </c>
      <c r="C4" s="63"/>
      <c r="D4" s="63"/>
      <c r="E4" s="63"/>
      <c r="F4" s="64"/>
      <c r="G4" s="65"/>
      <c r="H4" s="66"/>
      <c r="I4" s="66"/>
      <c r="J4" s="66"/>
      <c r="K4" s="66"/>
      <c r="L4" s="84"/>
    </row>
    <row r="5" spans="1:12">
      <c r="A5" s="67"/>
      <c r="B5" s="64" t="s">
        <v>17</v>
      </c>
      <c r="C5" s="68" t="s">
        <v>18</v>
      </c>
      <c r="D5" s="68">
        <v>7000</v>
      </c>
      <c r="E5" s="69"/>
      <c r="F5" s="64" t="s">
        <v>19</v>
      </c>
      <c r="G5" s="67">
        <v>5</v>
      </c>
      <c r="H5" s="66"/>
      <c r="I5" s="66">
        <f>H5*G5</f>
        <v>0</v>
      </c>
      <c r="J5" s="85">
        <v>0.23</v>
      </c>
      <c r="K5" s="86">
        <f>ROUND(I5*J5,2)</f>
        <v>0</v>
      </c>
      <c r="L5" s="84">
        <f>I5+K5</f>
        <v>0</v>
      </c>
    </row>
    <row r="6" spans="1:12">
      <c r="A6" s="70"/>
      <c r="B6" s="64" t="s">
        <v>20</v>
      </c>
      <c r="C6" s="68" t="s">
        <v>18</v>
      </c>
      <c r="D6" s="68">
        <v>7000</v>
      </c>
      <c r="E6" s="69"/>
      <c r="F6" s="64" t="s">
        <v>19</v>
      </c>
      <c r="G6" s="64">
        <v>2</v>
      </c>
      <c r="H6" s="66"/>
      <c r="I6" s="66">
        <f t="shared" ref="I6:I69" si="0">H6*G6</f>
        <v>0</v>
      </c>
      <c r="J6" s="85">
        <v>0.23</v>
      </c>
      <c r="K6" s="86">
        <f t="shared" ref="K6:K69" si="1">ROUND(I6*J6,2)</f>
        <v>0</v>
      </c>
      <c r="L6" s="84">
        <f t="shared" ref="L6:L69" si="2">I6+K6</f>
        <v>0</v>
      </c>
    </row>
    <row r="7" spans="1:12">
      <c r="A7" s="70"/>
      <c r="B7" s="64" t="s">
        <v>21</v>
      </c>
      <c r="C7" s="68" t="s">
        <v>18</v>
      </c>
      <c r="D7" s="68">
        <v>7000</v>
      </c>
      <c r="E7" s="69"/>
      <c r="F7" s="64" t="s">
        <v>19</v>
      </c>
      <c r="G7" s="64">
        <v>2</v>
      </c>
      <c r="H7" s="66"/>
      <c r="I7" s="66">
        <f t="shared" si="0"/>
        <v>0</v>
      </c>
      <c r="J7" s="85">
        <v>0.23</v>
      </c>
      <c r="K7" s="86">
        <f t="shared" si="1"/>
        <v>0</v>
      </c>
      <c r="L7" s="84">
        <f t="shared" si="2"/>
        <v>0</v>
      </c>
    </row>
    <row r="8" spans="1:12">
      <c r="A8" s="70"/>
      <c r="B8" s="64" t="s">
        <v>22</v>
      </c>
      <c r="C8" s="68" t="s">
        <v>18</v>
      </c>
      <c r="D8" s="68">
        <v>7000</v>
      </c>
      <c r="E8" s="69"/>
      <c r="F8" s="64" t="s">
        <v>19</v>
      </c>
      <c r="G8" s="64">
        <v>2</v>
      </c>
      <c r="H8" s="66"/>
      <c r="I8" s="66">
        <f t="shared" si="0"/>
        <v>0</v>
      </c>
      <c r="J8" s="85">
        <v>0.23</v>
      </c>
      <c r="K8" s="86">
        <f t="shared" si="1"/>
        <v>0</v>
      </c>
      <c r="L8" s="84">
        <f t="shared" si="2"/>
        <v>0</v>
      </c>
    </row>
    <row r="9" spans="1:12" ht="27.6">
      <c r="A9" s="70" t="s">
        <v>23</v>
      </c>
      <c r="B9" s="71" t="s">
        <v>24</v>
      </c>
      <c r="C9" s="68" t="s">
        <v>18</v>
      </c>
      <c r="D9" s="68"/>
      <c r="E9" s="71" t="s">
        <v>25</v>
      </c>
      <c r="F9" s="64"/>
      <c r="G9" s="64">
        <v>1</v>
      </c>
      <c r="H9" s="66"/>
      <c r="I9" s="66">
        <f t="shared" si="0"/>
        <v>0</v>
      </c>
      <c r="J9" s="85">
        <v>0.23</v>
      </c>
      <c r="K9" s="86">
        <f t="shared" si="1"/>
        <v>0</v>
      </c>
      <c r="L9" s="84">
        <f t="shared" si="2"/>
        <v>0</v>
      </c>
    </row>
    <row r="10" spans="1:12">
      <c r="A10" s="70" t="s">
        <v>26</v>
      </c>
      <c r="B10" s="64" t="s">
        <v>27</v>
      </c>
      <c r="C10" s="68" t="s">
        <v>18</v>
      </c>
      <c r="D10" s="68"/>
      <c r="E10" s="64"/>
      <c r="F10" s="70" t="s">
        <v>19</v>
      </c>
      <c r="G10" s="64">
        <v>1</v>
      </c>
      <c r="H10" s="66"/>
      <c r="I10" s="66">
        <f t="shared" si="0"/>
        <v>0</v>
      </c>
      <c r="J10" s="85">
        <v>0.23</v>
      </c>
      <c r="K10" s="86">
        <f t="shared" si="1"/>
        <v>0</v>
      </c>
      <c r="L10" s="84">
        <f t="shared" si="2"/>
        <v>0</v>
      </c>
    </row>
    <row r="11" spans="1:12">
      <c r="A11" s="70" t="s">
        <v>28</v>
      </c>
      <c r="B11" s="64" t="s">
        <v>29</v>
      </c>
      <c r="C11" s="68" t="s">
        <v>18</v>
      </c>
      <c r="D11" s="68"/>
      <c r="E11" s="64"/>
      <c r="F11" s="64" t="s">
        <v>19</v>
      </c>
      <c r="G11" s="64">
        <v>3</v>
      </c>
      <c r="H11" s="66"/>
      <c r="I11" s="66">
        <f t="shared" si="0"/>
        <v>0</v>
      </c>
      <c r="J11" s="85">
        <v>0.23</v>
      </c>
      <c r="K11" s="86">
        <f t="shared" si="1"/>
        <v>0</v>
      </c>
      <c r="L11" s="84">
        <f t="shared" si="2"/>
        <v>0</v>
      </c>
    </row>
    <row r="12" spans="1:12">
      <c r="A12" s="70" t="s">
        <v>30</v>
      </c>
      <c r="B12" s="62" t="s">
        <v>31</v>
      </c>
      <c r="C12" s="63"/>
      <c r="D12" s="63"/>
      <c r="E12" s="63"/>
      <c r="F12" s="70"/>
      <c r="G12" s="64"/>
      <c r="H12" s="66"/>
      <c r="I12" s="66"/>
      <c r="J12" s="85"/>
      <c r="K12" s="86"/>
      <c r="L12" s="84"/>
    </row>
    <row r="13" spans="1:12">
      <c r="A13" s="70"/>
      <c r="B13" s="64" t="s">
        <v>17</v>
      </c>
      <c r="C13" s="68" t="s">
        <v>18</v>
      </c>
      <c r="D13" s="68"/>
      <c r="E13" s="64"/>
      <c r="F13" s="70" t="s">
        <v>19</v>
      </c>
      <c r="G13" s="64">
        <v>3</v>
      </c>
      <c r="H13" s="66"/>
      <c r="I13" s="66">
        <f t="shared" si="0"/>
        <v>0</v>
      </c>
      <c r="J13" s="85">
        <v>0.23</v>
      </c>
      <c r="K13" s="86">
        <f t="shared" si="1"/>
        <v>0</v>
      </c>
      <c r="L13" s="84">
        <f t="shared" si="2"/>
        <v>0</v>
      </c>
    </row>
    <row r="14" spans="1:12">
      <c r="A14" s="70"/>
      <c r="B14" s="64" t="s">
        <v>32</v>
      </c>
      <c r="C14" s="68" t="s">
        <v>18</v>
      </c>
      <c r="D14" s="68"/>
      <c r="E14" s="64"/>
      <c r="F14" s="70" t="s">
        <v>19</v>
      </c>
      <c r="G14" s="64">
        <v>2</v>
      </c>
      <c r="H14" s="66"/>
      <c r="I14" s="66">
        <f t="shared" si="0"/>
        <v>0</v>
      </c>
      <c r="J14" s="85">
        <v>0.23</v>
      </c>
      <c r="K14" s="86">
        <f t="shared" si="1"/>
        <v>0</v>
      </c>
      <c r="L14" s="84">
        <f t="shared" si="2"/>
        <v>0</v>
      </c>
    </row>
    <row r="15" spans="1:12">
      <c r="A15" s="70"/>
      <c r="B15" s="64" t="s">
        <v>33</v>
      </c>
      <c r="C15" s="68" t="s">
        <v>18</v>
      </c>
      <c r="D15" s="68"/>
      <c r="E15" s="64"/>
      <c r="F15" s="70" t="s">
        <v>19</v>
      </c>
      <c r="G15" s="64">
        <v>2</v>
      </c>
      <c r="H15" s="66"/>
      <c r="I15" s="66">
        <f t="shared" si="0"/>
        <v>0</v>
      </c>
      <c r="J15" s="85">
        <v>0.23</v>
      </c>
      <c r="K15" s="86">
        <f t="shared" si="1"/>
        <v>0</v>
      </c>
      <c r="L15" s="84">
        <f t="shared" si="2"/>
        <v>0</v>
      </c>
    </row>
    <row r="16" spans="1:12">
      <c r="A16" s="70"/>
      <c r="B16" s="64" t="s">
        <v>34</v>
      </c>
      <c r="C16" s="68" t="s">
        <v>18</v>
      </c>
      <c r="D16" s="68"/>
      <c r="E16" s="64"/>
      <c r="F16" s="70" t="s">
        <v>19</v>
      </c>
      <c r="G16" s="64">
        <v>2</v>
      </c>
      <c r="H16" s="66"/>
      <c r="I16" s="66">
        <f t="shared" si="0"/>
        <v>0</v>
      </c>
      <c r="J16" s="85">
        <v>0.23</v>
      </c>
      <c r="K16" s="86">
        <f t="shared" si="1"/>
        <v>0</v>
      </c>
      <c r="L16" s="84">
        <f t="shared" si="2"/>
        <v>0</v>
      </c>
    </row>
    <row r="17" spans="1:12">
      <c r="A17" s="70" t="s">
        <v>35</v>
      </c>
      <c r="B17" s="64" t="s">
        <v>36</v>
      </c>
      <c r="C17" s="68" t="s">
        <v>18</v>
      </c>
      <c r="D17" s="68">
        <v>1200</v>
      </c>
      <c r="E17" s="64"/>
      <c r="F17" s="64" t="s">
        <v>19</v>
      </c>
      <c r="G17" s="64">
        <v>10</v>
      </c>
      <c r="H17" s="66"/>
      <c r="I17" s="66">
        <f t="shared" si="0"/>
        <v>0</v>
      </c>
      <c r="J17" s="85">
        <v>0.23</v>
      </c>
      <c r="K17" s="86">
        <f t="shared" si="1"/>
        <v>0</v>
      </c>
      <c r="L17" s="84">
        <f t="shared" si="2"/>
        <v>0</v>
      </c>
    </row>
    <row r="18" spans="1:12" ht="19.2" customHeight="1">
      <c r="A18" s="70" t="s">
        <v>37</v>
      </c>
      <c r="B18" s="64" t="s">
        <v>38</v>
      </c>
      <c r="C18" s="68" t="s">
        <v>18</v>
      </c>
      <c r="D18" s="68">
        <v>7000</v>
      </c>
      <c r="E18" s="64"/>
      <c r="F18" s="64" t="s">
        <v>19</v>
      </c>
      <c r="G18" s="72">
        <v>4</v>
      </c>
      <c r="H18" s="66"/>
      <c r="I18" s="66">
        <f t="shared" si="0"/>
        <v>0</v>
      </c>
      <c r="J18" s="85">
        <v>0.23</v>
      </c>
      <c r="K18" s="86">
        <f t="shared" si="1"/>
        <v>0</v>
      </c>
      <c r="L18" s="84">
        <f t="shared" si="2"/>
        <v>0</v>
      </c>
    </row>
    <row r="19" spans="1:12" ht="18.75" customHeight="1">
      <c r="A19" s="70" t="s">
        <v>39</v>
      </c>
      <c r="B19" s="64" t="s">
        <v>40</v>
      </c>
      <c r="C19" s="68" t="s">
        <v>18</v>
      </c>
      <c r="D19" s="68">
        <v>3000</v>
      </c>
      <c r="E19" s="64"/>
      <c r="F19" s="64" t="s">
        <v>19</v>
      </c>
      <c r="G19" s="64">
        <f>5+0+1</f>
        <v>6</v>
      </c>
      <c r="H19" s="66"/>
      <c r="I19" s="66">
        <f t="shared" si="0"/>
        <v>0</v>
      </c>
      <c r="J19" s="85">
        <v>0.23</v>
      </c>
      <c r="K19" s="86">
        <f t="shared" si="1"/>
        <v>0</v>
      </c>
      <c r="L19" s="84">
        <f t="shared" si="2"/>
        <v>0</v>
      </c>
    </row>
    <row r="20" spans="1:12">
      <c r="A20" s="70" t="s">
        <v>41</v>
      </c>
      <c r="B20" s="73" t="s">
        <v>42</v>
      </c>
      <c r="C20" s="68" t="s">
        <v>18</v>
      </c>
      <c r="D20" s="68">
        <v>3000</v>
      </c>
      <c r="E20" s="73"/>
      <c r="F20" s="64" t="s">
        <v>19</v>
      </c>
      <c r="G20" s="64">
        <v>5</v>
      </c>
      <c r="H20" s="66"/>
      <c r="I20" s="66">
        <f t="shared" si="0"/>
        <v>0</v>
      </c>
      <c r="J20" s="85">
        <v>0.23</v>
      </c>
      <c r="K20" s="86">
        <f t="shared" si="1"/>
        <v>0</v>
      </c>
      <c r="L20" s="84">
        <f t="shared" si="2"/>
        <v>0</v>
      </c>
    </row>
    <row r="21" spans="1:12">
      <c r="A21" s="70" t="s">
        <v>43</v>
      </c>
      <c r="B21" s="74" t="s">
        <v>44</v>
      </c>
      <c r="C21" s="68" t="s">
        <v>18</v>
      </c>
      <c r="D21" s="68">
        <v>3000</v>
      </c>
      <c r="E21" s="69"/>
      <c r="F21" s="64" t="s">
        <v>19</v>
      </c>
      <c r="G21" s="64">
        <v>2</v>
      </c>
      <c r="H21" s="66"/>
      <c r="I21" s="66">
        <f t="shared" si="0"/>
        <v>0</v>
      </c>
      <c r="J21" s="85">
        <v>0.23</v>
      </c>
      <c r="K21" s="86">
        <f t="shared" si="1"/>
        <v>0</v>
      </c>
      <c r="L21" s="84">
        <f t="shared" si="2"/>
        <v>0</v>
      </c>
    </row>
    <row r="22" spans="1:12">
      <c r="A22" s="70" t="s">
        <v>45</v>
      </c>
      <c r="B22" s="75" t="s">
        <v>46</v>
      </c>
      <c r="C22" s="76"/>
      <c r="D22" s="76"/>
      <c r="E22" s="69"/>
      <c r="F22" s="64"/>
      <c r="G22" s="64"/>
      <c r="H22" s="66"/>
      <c r="I22" s="66"/>
      <c r="J22" s="85"/>
      <c r="K22" s="86"/>
      <c r="L22" s="84"/>
    </row>
    <row r="23" spans="1:12">
      <c r="A23" s="70"/>
      <c r="B23" s="64" t="s">
        <v>47</v>
      </c>
      <c r="C23" s="68" t="s">
        <v>18</v>
      </c>
      <c r="D23" s="68">
        <v>2500</v>
      </c>
      <c r="E23" s="69"/>
      <c r="F23" s="64" t="s">
        <v>19</v>
      </c>
      <c r="G23" s="64">
        <v>3</v>
      </c>
      <c r="H23" s="66"/>
      <c r="I23" s="66">
        <f t="shared" si="0"/>
        <v>0</v>
      </c>
      <c r="J23" s="85">
        <v>0.23</v>
      </c>
      <c r="K23" s="86">
        <f t="shared" si="1"/>
        <v>0</v>
      </c>
      <c r="L23" s="84">
        <f t="shared" si="2"/>
        <v>0</v>
      </c>
    </row>
    <row r="24" spans="1:12">
      <c r="A24" s="70"/>
      <c r="B24" s="64" t="s">
        <v>48</v>
      </c>
      <c r="C24" s="68" t="s">
        <v>18</v>
      </c>
      <c r="D24" s="68">
        <v>3200</v>
      </c>
      <c r="E24" s="69"/>
      <c r="F24" s="64" t="s">
        <v>19</v>
      </c>
      <c r="G24" s="64">
        <v>5</v>
      </c>
      <c r="H24" s="66"/>
      <c r="I24" s="66">
        <f t="shared" si="0"/>
        <v>0</v>
      </c>
      <c r="J24" s="85">
        <v>0.23</v>
      </c>
      <c r="K24" s="86">
        <f t="shared" si="1"/>
        <v>0</v>
      </c>
      <c r="L24" s="84">
        <f t="shared" si="2"/>
        <v>0</v>
      </c>
    </row>
    <row r="25" spans="1:12">
      <c r="A25" s="70"/>
      <c r="B25" s="64" t="s">
        <v>49</v>
      </c>
      <c r="C25" s="68" t="s">
        <v>18</v>
      </c>
      <c r="D25" s="68">
        <v>2500</v>
      </c>
      <c r="E25" s="69"/>
      <c r="F25" s="64" t="s">
        <v>19</v>
      </c>
      <c r="G25" s="64">
        <v>3</v>
      </c>
      <c r="H25" s="66"/>
      <c r="I25" s="66">
        <f t="shared" si="0"/>
        <v>0</v>
      </c>
      <c r="J25" s="85">
        <v>0.23</v>
      </c>
      <c r="K25" s="86">
        <f t="shared" si="1"/>
        <v>0</v>
      </c>
      <c r="L25" s="84">
        <f t="shared" si="2"/>
        <v>0</v>
      </c>
    </row>
    <row r="26" spans="1:12">
      <c r="A26" s="70"/>
      <c r="B26" s="64" t="s">
        <v>50</v>
      </c>
      <c r="C26" s="68" t="s">
        <v>18</v>
      </c>
      <c r="D26" s="68"/>
      <c r="E26" s="69"/>
      <c r="F26" s="64" t="s">
        <v>19</v>
      </c>
      <c r="G26" s="64">
        <v>3</v>
      </c>
      <c r="H26" s="66"/>
      <c r="I26" s="66">
        <f t="shared" si="0"/>
        <v>0</v>
      </c>
      <c r="J26" s="85">
        <v>0.23</v>
      </c>
      <c r="K26" s="86">
        <f t="shared" si="1"/>
        <v>0</v>
      </c>
      <c r="L26" s="84">
        <f t="shared" si="2"/>
        <v>0</v>
      </c>
    </row>
    <row r="27" spans="1:12">
      <c r="A27" s="70" t="s">
        <v>51</v>
      </c>
      <c r="B27" s="64" t="s">
        <v>52</v>
      </c>
      <c r="C27" s="68" t="s">
        <v>18</v>
      </c>
      <c r="D27" s="68">
        <v>14000</v>
      </c>
      <c r="E27" s="64"/>
      <c r="F27" s="64" t="s">
        <v>19</v>
      </c>
      <c r="G27" s="64">
        <v>4</v>
      </c>
      <c r="H27" s="66"/>
      <c r="I27" s="66">
        <f t="shared" si="0"/>
        <v>0</v>
      </c>
      <c r="J27" s="85">
        <v>0.23</v>
      </c>
      <c r="K27" s="86">
        <f t="shared" si="1"/>
        <v>0</v>
      </c>
      <c r="L27" s="84">
        <f t="shared" si="2"/>
        <v>0</v>
      </c>
    </row>
    <row r="28" spans="1:12">
      <c r="A28" s="70" t="s">
        <v>53</v>
      </c>
      <c r="B28" s="64" t="s">
        <v>54</v>
      </c>
      <c r="C28" s="68" t="s">
        <v>18</v>
      </c>
      <c r="D28" s="68">
        <v>15000</v>
      </c>
      <c r="E28" s="64"/>
      <c r="F28" s="64" t="s">
        <v>19</v>
      </c>
      <c r="G28" s="64">
        <v>5</v>
      </c>
      <c r="H28" s="66"/>
      <c r="I28" s="66">
        <f t="shared" si="0"/>
        <v>0</v>
      </c>
      <c r="J28" s="85">
        <v>0.23</v>
      </c>
      <c r="K28" s="86">
        <f t="shared" si="1"/>
        <v>0</v>
      </c>
      <c r="L28" s="84">
        <f t="shared" si="2"/>
        <v>0</v>
      </c>
    </row>
    <row r="29" spans="1:12">
      <c r="A29" s="70" t="s">
        <v>55</v>
      </c>
      <c r="B29" s="71" t="s">
        <v>56</v>
      </c>
      <c r="C29" s="68" t="s">
        <v>18</v>
      </c>
      <c r="D29" s="68">
        <v>8000</v>
      </c>
      <c r="E29" s="71"/>
      <c r="F29" s="71" t="s">
        <v>19</v>
      </c>
      <c r="G29" s="64">
        <v>15</v>
      </c>
      <c r="H29" s="66"/>
      <c r="I29" s="66">
        <f t="shared" si="0"/>
        <v>0</v>
      </c>
      <c r="J29" s="85">
        <v>0.23</v>
      </c>
      <c r="K29" s="86">
        <f t="shared" si="1"/>
        <v>0</v>
      </c>
      <c r="L29" s="84">
        <f t="shared" si="2"/>
        <v>0</v>
      </c>
    </row>
    <row r="30" spans="1:12">
      <c r="A30" s="70" t="s">
        <v>57</v>
      </c>
      <c r="B30" s="64" t="s">
        <v>58</v>
      </c>
      <c r="C30" s="68" t="s">
        <v>18</v>
      </c>
      <c r="D30" s="68">
        <v>15000</v>
      </c>
      <c r="E30" s="64"/>
      <c r="F30" s="64" t="s">
        <v>19</v>
      </c>
      <c r="G30" s="64">
        <v>15</v>
      </c>
      <c r="H30" s="66"/>
      <c r="I30" s="66">
        <f t="shared" si="0"/>
        <v>0</v>
      </c>
      <c r="J30" s="85">
        <v>0.23</v>
      </c>
      <c r="K30" s="86">
        <f t="shared" si="1"/>
        <v>0</v>
      </c>
      <c r="L30" s="84">
        <f t="shared" si="2"/>
        <v>0</v>
      </c>
    </row>
    <row r="31" spans="1:12">
      <c r="A31" s="70" t="s">
        <v>59</v>
      </c>
      <c r="B31" s="62" t="s">
        <v>60</v>
      </c>
      <c r="C31" s="64"/>
      <c r="D31" s="64"/>
      <c r="E31" s="64"/>
      <c r="F31" s="64"/>
      <c r="G31" s="64"/>
      <c r="H31" s="66"/>
      <c r="I31" s="66"/>
      <c r="J31" s="85"/>
      <c r="K31" s="86"/>
      <c r="L31" s="84"/>
    </row>
    <row r="32" spans="1:12">
      <c r="A32" s="70"/>
      <c r="B32" s="73" t="s">
        <v>61</v>
      </c>
      <c r="C32" s="68" t="s">
        <v>18</v>
      </c>
      <c r="D32" s="68">
        <v>7000</v>
      </c>
      <c r="E32" s="73"/>
      <c r="F32" s="64" t="s">
        <v>19</v>
      </c>
      <c r="G32" s="73">
        <v>4</v>
      </c>
      <c r="H32" s="66"/>
      <c r="I32" s="66">
        <f t="shared" si="0"/>
        <v>0</v>
      </c>
      <c r="J32" s="85">
        <v>0.23</v>
      </c>
      <c r="K32" s="86">
        <f t="shared" si="1"/>
        <v>0</v>
      </c>
      <c r="L32" s="84">
        <f t="shared" si="2"/>
        <v>0</v>
      </c>
    </row>
    <row r="33" spans="1:12">
      <c r="A33" s="70"/>
      <c r="B33" s="73" t="s">
        <v>62</v>
      </c>
      <c r="C33" s="68" t="s">
        <v>18</v>
      </c>
      <c r="D33" s="68">
        <v>7000</v>
      </c>
      <c r="E33" s="73"/>
      <c r="F33" s="64" t="s">
        <v>19</v>
      </c>
      <c r="G33" s="73">
        <v>4</v>
      </c>
      <c r="H33" s="66"/>
      <c r="I33" s="66">
        <f t="shared" si="0"/>
        <v>0</v>
      </c>
      <c r="J33" s="85">
        <v>0.23</v>
      </c>
      <c r="K33" s="86">
        <f t="shared" si="1"/>
        <v>0</v>
      </c>
      <c r="L33" s="84">
        <f t="shared" si="2"/>
        <v>0</v>
      </c>
    </row>
    <row r="34" spans="1:12">
      <c r="A34" s="70"/>
      <c r="B34" s="73" t="s">
        <v>63</v>
      </c>
      <c r="C34" s="68" t="s">
        <v>18</v>
      </c>
      <c r="D34" s="68">
        <v>7000</v>
      </c>
      <c r="E34" s="73"/>
      <c r="F34" s="64" t="s">
        <v>19</v>
      </c>
      <c r="G34" s="73">
        <v>4</v>
      </c>
      <c r="H34" s="66"/>
      <c r="I34" s="66">
        <f t="shared" si="0"/>
        <v>0</v>
      </c>
      <c r="J34" s="85">
        <v>0.23</v>
      </c>
      <c r="K34" s="86">
        <f t="shared" si="1"/>
        <v>0</v>
      </c>
      <c r="L34" s="84">
        <f t="shared" si="2"/>
        <v>0</v>
      </c>
    </row>
    <row r="35" spans="1:12">
      <c r="A35" s="70"/>
      <c r="B35" s="73" t="s">
        <v>64</v>
      </c>
      <c r="C35" s="68" t="s">
        <v>18</v>
      </c>
      <c r="D35" s="68">
        <v>7000</v>
      </c>
      <c r="E35" s="73"/>
      <c r="F35" s="64" t="s">
        <v>19</v>
      </c>
      <c r="G35" s="73">
        <v>4</v>
      </c>
      <c r="H35" s="66"/>
      <c r="I35" s="66">
        <f t="shared" si="0"/>
        <v>0</v>
      </c>
      <c r="J35" s="85">
        <v>0.23</v>
      </c>
      <c r="K35" s="86">
        <f t="shared" si="1"/>
        <v>0</v>
      </c>
      <c r="L35" s="84">
        <f t="shared" si="2"/>
        <v>0</v>
      </c>
    </row>
    <row r="36" spans="1:12">
      <c r="A36" s="70" t="s">
        <v>65</v>
      </c>
      <c r="B36" s="64" t="s">
        <v>66</v>
      </c>
      <c r="C36" s="68" t="s">
        <v>18</v>
      </c>
      <c r="D36" s="68"/>
      <c r="E36" s="64"/>
      <c r="F36" s="64" t="s">
        <v>19</v>
      </c>
      <c r="G36" s="64">
        <v>1</v>
      </c>
      <c r="H36" s="66"/>
      <c r="I36" s="66">
        <f t="shared" si="0"/>
        <v>0</v>
      </c>
      <c r="J36" s="85">
        <v>0.23</v>
      </c>
      <c r="K36" s="86">
        <f t="shared" si="1"/>
        <v>0</v>
      </c>
      <c r="L36" s="84">
        <f t="shared" si="2"/>
        <v>0</v>
      </c>
    </row>
    <row r="37" spans="1:12">
      <c r="A37" s="70" t="s">
        <v>67</v>
      </c>
      <c r="B37" s="64" t="s">
        <v>68</v>
      </c>
      <c r="C37" s="68" t="s">
        <v>18</v>
      </c>
      <c r="D37" s="68"/>
      <c r="E37" s="64"/>
      <c r="F37" s="64" t="s">
        <v>19</v>
      </c>
      <c r="G37" s="64">
        <v>1</v>
      </c>
      <c r="H37" s="66"/>
      <c r="I37" s="66">
        <f t="shared" si="0"/>
        <v>0</v>
      </c>
      <c r="J37" s="85">
        <v>0.23</v>
      </c>
      <c r="K37" s="86">
        <f t="shared" si="1"/>
        <v>0</v>
      </c>
      <c r="L37" s="84">
        <f t="shared" si="2"/>
        <v>0</v>
      </c>
    </row>
    <row r="38" spans="1:12">
      <c r="A38" s="70" t="s">
        <v>69</v>
      </c>
      <c r="B38" s="64" t="s">
        <v>70</v>
      </c>
      <c r="C38" s="68"/>
      <c r="D38" s="68"/>
      <c r="E38" s="64"/>
      <c r="F38" s="64"/>
      <c r="G38" s="64"/>
      <c r="H38" s="66"/>
      <c r="I38" s="66"/>
      <c r="J38" s="85"/>
      <c r="K38" s="86"/>
      <c r="L38" s="84"/>
    </row>
    <row r="39" spans="1:12">
      <c r="A39" s="70"/>
      <c r="B39" s="73" t="s">
        <v>71</v>
      </c>
      <c r="C39" s="68" t="s">
        <v>18</v>
      </c>
      <c r="D39" s="68">
        <v>2300</v>
      </c>
      <c r="E39" s="64"/>
      <c r="F39" s="64" t="s">
        <v>19</v>
      </c>
      <c r="G39" s="64">
        <v>4</v>
      </c>
      <c r="H39" s="66"/>
      <c r="I39" s="66">
        <f t="shared" si="0"/>
        <v>0</v>
      </c>
      <c r="J39" s="85">
        <v>0.23</v>
      </c>
      <c r="K39" s="86">
        <f t="shared" si="1"/>
        <v>0</v>
      </c>
      <c r="L39" s="84">
        <f t="shared" si="2"/>
        <v>0</v>
      </c>
    </row>
    <row r="40" spans="1:12">
      <c r="A40" s="70"/>
      <c r="B40" s="73" t="s">
        <v>72</v>
      </c>
      <c r="C40" s="68" t="s">
        <v>18</v>
      </c>
      <c r="D40" s="68">
        <v>1500</v>
      </c>
      <c r="E40" s="64"/>
      <c r="F40" s="64" t="s">
        <v>19</v>
      </c>
      <c r="G40" s="64">
        <v>4</v>
      </c>
      <c r="H40" s="66"/>
      <c r="I40" s="66">
        <f t="shared" si="0"/>
        <v>0</v>
      </c>
      <c r="J40" s="85">
        <v>0.23</v>
      </c>
      <c r="K40" s="86">
        <f t="shared" si="1"/>
        <v>0</v>
      </c>
      <c r="L40" s="84">
        <f t="shared" si="2"/>
        <v>0</v>
      </c>
    </row>
    <row r="41" spans="1:12">
      <c r="A41" s="70"/>
      <c r="B41" s="73" t="s">
        <v>73</v>
      </c>
      <c r="C41" s="68" t="s">
        <v>18</v>
      </c>
      <c r="D41" s="68">
        <v>1500</v>
      </c>
      <c r="E41" s="64"/>
      <c r="F41" s="64" t="s">
        <v>19</v>
      </c>
      <c r="G41" s="64">
        <v>4</v>
      </c>
      <c r="H41" s="66"/>
      <c r="I41" s="66">
        <f t="shared" si="0"/>
        <v>0</v>
      </c>
      <c r="J41" s="85">
        <v>0.23</v>
      </c>
      <c r="K41" s="86">
        <f t="shared" si="1"/>
        <v>0</v>
      </c>
      <c r="L41" s="84">
        <f t="shared" si="2"/>
        <v>0</v>
      </c>
    </row>
    <row r="42" spans="1:12">
      <c r="A42" s="70"/>
      <c r="B42" s="73" t="s">
        <v>74</v>
      </c>
      <c r="C42" s="68" t="s">
        <v>18</v>
      </c>
      <c r="D42" s="68">
        <v>1500</v>
      </c>
      <c r="E42" s="64"/>
      <c r="F42" s="64" t="s">
        <v>19</v>
      </c>
      <c r="G42" s="64">
        <v>4</v>
      </c>
      <c r="H42" s="66"/>
      <c r="I42" s="66">
        <f t="shared" si="0"/>
        <v>0</v>
      </c>
      <c r="J42" s="85">
        <v>0.23</v>
      </c>
      <c r="K42" s="86">
        <f t="shared" si="1"/>
        <v>0</v>
      </c>
      <c r="L42" s="84">
        <f t="shared" si="2"/>
        <v>0</v>
      </c>
    </row>
    <row r="43" spans="1:12">
      <c r="A43" s="70" t="s">
        <v>75</v>
      </c>
      <c r="B43" s="64" t="s">
        <v>76</v>
      </c>
      <c r="C43" s="68"/>
      <c r="D43" s="68"/>
      <c r="E43" s="64"/>
      <c r="F43" s="64"/>
      <c r="G43" s="64"/>
      <c r="H43" s="66"/>
      <c r="I43" s="66"/>
      <c r="J43" s="85"/>
      <c r="K43" s="86"/>
      <c r="L43" s="84"/>
    </row>
    <row r="44" spans="1:12">
      <c r="A44" s="70"/>
      <c r="B44" s="73" t="s">
        <v>71</v>
      </c>
      <c r="C44" s="68" t="s">
        <v>18</v>
      </c>
      <c r="D44" s="68">
        <v>24000</v>
      </c>
      <c r="E44" s="64"/>
      <c r="F44" s="64" t="s">
        <v>19</v>
      </c>
      <c r="G44" s="64">
        <v>5</v>
      </c>
      <c r="H44" s="66"/>
      <c r="I44" s="66">
        <f t="shared" si="0"/>
        <v>0</v>
      </c>
      <c r="J44" s="85">
        <v>0.23</v>
      </c>
      <c r="K44" s="86">
        <f t="shared" si="1"/>
        <v>0</v>
      </c>
      <c r="L44" s="84">
        <f t="shared" si="2"/>
        <v>0</v>
      </c>
    </row>
    <row r="45" spans="1:12">
      <c r="A45" s="70"/>
      <c r="B45" s="73" t="s">
        <v>72</v>
      </c>
      <c r="C45" s="68" t="s">
        <v>18</v>
      </c>
      <c r="D45" s="68">
        <v>24000</v>
      </c>
      <c r="E45" s="64"/>
      <c r="F45" s="64" t="s">
        <v>19</v>
      </c>
      <c r="G45" s="64">
        <v>5</v>
      </c>
      <c r="H45" s="66"/>
      <c r="I45" s="66">
        <f t="shared" si="0"/>
        <v>0</v>
      </c>
      <c r="J45" s="85">
        <v>0.23</v>
      </c>
      <c r="K45" s="86">
        <f t="shared" si="1"/>
        <v>0</v>
      </c>
      <c r="L45" s="84">
        <f t="shared" si="2"/>
        <v>0</v>
      </c>
    </row>
    <row r="46" spans="1:12">
      <c r="A46" s="70"/>
      <c r="B46" s="73" t="s">
        <v>73</v>
      </c>
      <c r="C46" s="68" t="s">
        <v>18</v>
      </c>
      <c r="D46" s="68">
        <v>24000</v>
      </c>
      <c r="E46" s="64"/>
      <c r="F46" s="64" t="s">
        <v>19</v>
      </c>
      <c r="G46" s="64">
        <v>5</v>
      </c>
      <c r="H46" s="66"/>
      <c r="I46" s="66">
        <f t="shared" si="0"/>
        <v>0</v>
      </c>
      <c r="J46" s="85">
        <v>0.23</v>
      </c>
      <c r="K46" s="86">
        <f t="shared" si="1"/>
        <v>0</v>
      </c>
      <c r="L46" s="84">
        <f t="shared" si="2"/>
        <v>0</v>
      </c>
    </row>
    <row r="47" spans="1:12">
      <c r="A47" s="70"/>
      <c r="B47" s="73" t="s">
        <v>74</v>
      </c>
      <c r="C47" s="68" t="s">
        <v>18</v>
      </c>
      <c r="D47" s="68">
        <v>24000</v>
      </c>
      <c r="E47" s="64"/>
      <c r="F47" s="64" t="s">
        <v>19</v>
      </c>
      <c r="G47" s="64">
        <v>5</v>
      </c>
      <c r="H47" s="66"/>
      <c r="I47" s="66">
        <f t="shared" si="0"/>
        <v>0</v>
      </c>
      <c r="J47" s="85">
        <v>0.23</v>
      </c>
      <c r="K47" s="86">
        <f t="shared" si="1"/>
        <v>0</v>
      </c>
      <c r="L47" s="84">
        <f t="shared" si="2"/>
        <v>0</v>
      </c>
    </row>
    <row r="48" spans="1:12">
      <c r="A48" s="70" t="s">
        <v>77</v>
      </c>
      <c r="B48" s="77" t="s">
        <v>78</v>
      </c>
      <c r="C48" s="78" t="s">
        <v>18</v>
      </c>
      <c r="D48" s="78"/>
      <c r="E48" s="64"/>
      <c r="F48" s="64" t="s">
        <v>19</v>
      </c>
      <c r="G48" s="64">
        <v>1</v>
      </c>
      <c r="H48" s="66"/>
      <c r="I48" s="66">
        <f t="shared" si="0"/>
        <v>0</v>
      </c>
      <c r="J48" s="85">
        <v>0.23</v>
      </c>
      <c r="K48" s="86">
        <f t="shared" si="1"/>
        <v>0</v>
      </c>
      <c r="L48" s="84">
        <f t="shared" si="2"/>
        <v>0</v>
      </c>
    </row>
    <row r="49" spans="1:12">
      <c r="A49" s="70" t="s">
        <v>79</v>
      </c>
      <c r="B49" s="77" t="s">
        <v>80</v>
      </c>
      <c r="C49" s="78" t="s">
        <v>18</v>
      </c>
      <c r="D49" s="78"/>
      <c r="E49" s="64"/>
      <c r="F49" s="64" t="s">
        <v>19</v>
      </c>
      <c r="G49" s="64">
        <v>6</v>
      </c>
      <c r="H49" s="66"/>
      <c r="I49" s="66">
        <f t="shared" si="0"/>
        <v>0</v>
      </c>
      <c r="J49" s="85">
        <v>0.23</v>
      </c>
      <c r="K49" s="86">
        <f t="shared" si="1"/>
        <v>0</v>
      </c>
      <c r="L49" s="84">
        <f t="shared" si="2"/>
        <v>0</v>
      </c>
    </row>
    <row r="50" spans="1:12">
      <c r="A50" s="70" t="s">
        <v>81</v>
      </c>
      <c r="B50" s="77" t="s">
        <v>82</v>
      </c>
      <c r="C50" s="78"/>
      <c r="D50" s="78"/>
      <c r="E50" s="64"/>
      <c r="F50" s="64"/>
      <c r="G50" s="64"/>
      <c r="H50" s="66"/>
      <c r="I50" s="66"/>
      <c r="J50" s="85"/>
      <c r="K50" s="86"/>
      <c r="L50" s="84"/>
    </row>
    <row r="51" spans="1:12">
      <c r="A51" s="70"/>
      <c r="B51" s="73" t="s">
        <v>83</v>
      </c>
      <c r="C51" s="78" t="s">
        <v>18</v>
      </c>
      <c r="D51" s="78">
        <v>2400</v>
      </c>
      <c r="E51" s="64"/>
      <c r="F51" s="64" t="s">
        <v>19</v>
      </c>
      <c r="G51" s="64">
        <v>5</v>
      </c>
      <c r="H51" s="66"/>
      <c r="I51" s="66">
        <f t="shared" si="0"/>
        <v>0</v>
      </c>
      <c r="J51" s="85">
        <v>0.23</v>
      </c>
      <c r="K51" s="86">
        <f t="shared" si="1"/>
        <v>0</v>
      </c>
      <c r="L51" s="84">
        <f t="shared" si="2"/>
        <v>0</v>
      </c>
    </row>
    <row r="52" spans="1:12">
      <c r="A52" s="70"/>
      <c r="B52" s="73" t="s">
        <v>84</v>
      </c>
      <c r="C52" s="78" t="s">
        <v>18</v>
      </c>
      <c r="D52" s="78">
        <v>2100</v>
      </c>
      <c r="E52" s="64"/>
      <c r="F52" s="64" t="s">
        <v>19</v>
      </c>
      <c r="G52" s="64">
        <v>2</v>
      </c>
      <c r="H52" s="66"/>
      <c r="I52" s="66">
        <f t="shared" si="0"/>
        <v>0</v>
      </c>
      <c r="J52" s="85">
        <v>0.23</v>
      </c>
      <c r="K52" s="86">
        <f t="shared" si="1"/>
        <v>0</v>
      </c>
      <c r="L52" s="84">
        <f t="shared" si="2"/>
        <v>0</v>
      </c>
    </row>
    <row r="53" spans="1:12">
      <c r="A53" s="70"/>
      <c r="B53" s="73" t="s">
        <v>85</v>
      </c>
      <c r="C53" s="78" t="s">
        <v>18</v>
      </c>
      <c r="D53" s="78">
        <v>2100</v>
      </c>
      <c r="E53" s="64"/>
      <c r="F53" s="64" t="s">
        <v>19</v>
      </c>
      <c r="G53" s="64">
        <v>2</v>
      </c>
      <c r="H53" s="66"/>
      <c r="I53" s="66">
        <f t="shared" si="0"/>
        <v>0</v>
      </c>
      <c r="J53" s="85">
        <v>0.23</v>
      </c>
      <c r="K53" s="86">
        <f t="shared" si="1"/>
        <v>0</v>
      </c>
      <c r="L53" s="84">
        <f t="shared" si="2"/>
        <v>0</v>
      </c>
    </row>
    <row r="54" spans="1:12">
      <c r="A54" s="70"/>
      <c r="B54" s="73" t="s">
        <v>86</v>
      </c>
      <c r="C54" s="78" t="s">
        <v>18</v>
      </c>
      <c r="D54" s="78">
        <v>2100</v>
      </c>
      <c r="E54" s="64"/>
      <c r="F54" s="64" t="s">
        <v>19</v>
      </c>
      <c r="G54" s="64">
        <v>2</v>
      </c>
      <c r="H54" s="66"/>
      <c r="I54" s="66">
        <f t="shared" si="0"/>
        <v>0</v>
      </c>
      <c r="J54" s="85">
        <v>0.23</v>
      </c>
      <c r="K54" s="86">
        <f t="shared" si="1"/>
        <v>0</v>
      </c>
      <c r="L54" s="84">
        <f t="shared" si="2"/>
        <v>0</v>
      </c>
    </row>
    <row r="55" spans="1:12">
      <c r="A55" s="70" t="s">
        <v>87</v>
      </c>
      <c r="B55" s="77" t="s">
        <v>88</v>
      </c>
      <c r="C55" s="78" t="s">
        <v>18</v>
      </c>
      <c r="D55" s="78">
        <v>10000</v>
      </c>
      <c r="E55" s="64"/>
      <c r="F55" s="64" t="s">
        <v>19</v>
      </c>
      <c r="G55" s="64">
        <v>1</v>
      </c>
      <c r="H55" s="66"/>
      <c r="I55" s="66">
        <f t="shared" si="0"/>
        <v>0</v>
      </c>
      <c r="J55" s="85">
        <v>0.23</v>
      </c>
      <c r="K55" s="86">
        <f t="shared" si="1"/>
        <v>0</v>
      </c>
      <c r="L55" s="84">
        <f t="shared" si="2"/>
        <v>0</v>
      </c>
    </row>
    <row r="56" spans="1:12">
      <c r="A56" s="70" t="s">
        <v>89</v>
      </c>
      <c r="B56" s="79" t="s">
        <v>90</v>
      </c>
      <c r="C56" s="64"/>
      <c r="D56" s="64"/>
      <c r="E56" s="64"/>
      <c r="F56" s="64"/>
      <c r="G56" s="64"/>
      <c r="H56" s="66"/>
      <c r="I56" s="66"/>
      <c r="J56" s="85"/>
      <c r="K56" s="86"/>
      <c r="L56" s="84"/>
    </row>
    <row r="57" spans="1:12">
      <c r="A57" s="70"/>
      <c r="B57" s="73" t="s">
        <v>71</v>
      </c>
      <c r="C57" s="78" t="s">
        <v>18</v>
      </c>
      <c r="D57" s="78">
        <v>2000</v>
      </c>
      <c r="E57" s="64"/>
      <c r="F57" s="64" t="s">
        <v>19</v>
      </c>
      <c r="G57" s="64">
        <v>2</v>
      </c>
      <c r="H57" s="66"/>
      <c r="I57" s="66">
        <f t="shared" si="0"/>
        <v>0</v>
      </c>
      <c r="J57" s="85">
        <v>0.23</v>
      </c>
      <c r="K57" s="86">
        <f t="shared" si="1"/>
        <v>0</v>
      </c>
      <c r="L57" s="84">
        <f t="shared" si="2"/>
        <v>0</v>
      </c>
    </row>
    <row r="58" spans="1:12">
      <c r="A58" s="70"/>
      <c r="B58" s="73" t="s">
        <v>72</v>
      </c>
      <c r="C58" s="78" t="s">
        <v>18</v>
      </c>
      <c r="D58" s="78">
        <v>1600</v>
      </c>
      <c r="E58" s="64"/>
      <c r="F58" s="64" t="s">
        <v>19</v>
      </c>
      <c r="G58" s="64">
        <v>2</v>
      </c>
      <c r="H58" s="66"/>
      <c r="I58" s="66">
        <f t="shared" si="0"/>
        <v>0</v>
      </c>
      <c r="J58" s="85">
        <v>0.23</v>
      </c>
      <c r="K58" s="86">
        <f t="shared" si="1"/>
        <v>0</v>
      </c>
      <c r="L58" s="84">
        <f t="shared" si="2"/>
        <v>0</v>
      </c>
    </row>
    <row r="59" spans="1:12">
      <c r="A59" s="70"/>
      <c r="B59" s="73" t="s">
        <v>91</v>
      </c>
      <c r="C59" s="78" t="s">
        <v>18</v>
      </c>
      <c r="D59" s="78">
        <v>1600</v>
      </c>
      <c r="E59" s="64"/>
      <c r="F59" s="64" t="s">
        <v>19</v>
      </c>
      <c r="G59" s="64">
        <v>2</v>
      </c>
      <c r="H59" s="66"/>
      <c r="I59" s="66">
        <f t="shared" si="0"/>
        <v>0</v>
      </c>
      <c r="J59" s="85">
        <v>0.23</v>
      </c>
      <c r="K59" s="86">
        <f t="shared" si="1"/>
        <v>0</v>
      </c>
      <c r="L59" s="84">
        <f t="shared" si="2"/>
        <v>0</v>
      </c>
    </row>
    <row r="60" spans="1:12">
      <c r="A60" s="70"/>
      <c r="B60" s="73" t="s">
        <v>74</v>
      </c>
      <c r="C60" s="78" t="s">
        <v>18</v>
      </c>
      <c r="D60" s="78">
        <v>1600</v>
      </c>
      <c r="E60" s="64"/>
      <c r="F60" s="64" t="s">
        <v>19</v>
      </c>
      <c r="G60" s="64">
        <v>2</v>
      </c>
      <c r="H60" s="66"/>
      <c r="I60" s="66">
        <f t="shared" si="0"/>
        <v>0</v>
      </c>
      <c r="J60" s="85">
        <v>0.23</v>
      </c>
      <c r="K60" s="86">
        <f t="shared" si="1"/>
        <v>0</v>
      </c>
      <c r="L60" s="84">
        <f t="shared" si="2"/>
        <v>0</v>
      </c>
    </row>
    <row r="61" spans="1:12">
      <c r="A61" s="70" t="s">
        <v>92</v>
      </c>
      <c r="B61" s="80" t="s">
        <v>93</v>
      </c>
      <c r="C61" s="64"/>
      <c r="D61" s="64"/>
      <c r="E61" s="64"/>
      <c r="F61" s="64"/>
      <c r="G61" s="64"/>
      <c r="H61" s="66"/>
      <c r="I61" s="66"/>
      <c r="J61" s="85"/>
      <c r="K61" s="86">
        <f t="shared" si="1"/>
        <v>0</v>
      </c>
      <c r="L61" s="84">
        <f t="shared" si="2"/>
        <v>0</v>
      </c>
    </row>
    <row r="62" spans="1:12">
      <c r="A62" s="70"/>
      <c r="B62" s="73" t="s">
        <v>71</v>
      </c>
      <c r="C62" s="78" t="s">
        <v>18</v>
      </c>
      <c r="D62" s="78">
        <v>1500</v>
      </c>
      <c r="E62" s="64"/>
      <c r="F62" s="64" t="s">
        <v>19</v>
      </c>
      <c r="G62" s="64">
        <v>2</v>
      </c>
      <c r="H62" s="66"/>
      <c r="I62" s="66">
        <f t="shared" si="0"/>
        <v>0</v>
      </c>
      <c r="J62" s="85">
        <v>0.23</v>
      </c>
      <c r="K62" s="86">
        <f t="shared" si="1"/>
        <v>0</v>
      </c>
      <c r="L62" s="84">
        <f t="shared" si="2"/>
        <v>0</v>
      </c>
    </row>
    <row r="63" spans="1:12">
      <c r="A63" s="70"/>
      <c r="B63" s="73" t="s">
        <v>72</v>
      </c>
      <c r="C63" s="78" t="s">
        <v>18</v>
      </c>
      <c r="D63" s="78">
        <v>1500</v>
      </c>
      <c r="E63" s="64"/>
      <c r="F63" s="64" t="s">
        <v>19</v>
      </c>
      <c r="G63" s="64">
        <v>2</v>
      </c>
      <c r="H63" s="66"/>
      <c r="I63" s="66">
        <f t="shared" si="0"/>
        <v>0</v>
      </c>
      <c r="J63" s="85">
        <v>0.23</v>
      </c>
      <c r="K63" s="86">
        <f t="shared" si="1"/>
        <v>0</v>
      </c>
      <c r="L63" s="84">
        <f t="shared" si="2"/>
        <v>0</v>
      </c>
    </row>
    <row r="64" spans="1:12">
      <c r="A64" s="70"/>
      <c r="B64" s="73" t="s">
        <v>73</v>
      </c>
      <c r="C64" s="78" t="s">
        <v>18</v>
      </c>
      <c r="D64" s="78">
        <v>1500</v>
      </c>
      <c r="E64" s="64"/>
      <c r="F64" s="64" t="s">
        <v>19</v>
      </c>
      <c r="G64" s="64">
        <v>2</v>
      </c>
      <c r="H64" s="66"/>
      <c r="I64" s="66">
        <f t="shared" si="0"/>
        <v>0</v>
      </c>
      <c r="J64" s="85">
        <v>0.23</v>
      </c>
      <c r="K64" s="86">
        <f t="shared" si="1"/>
        <v>0</v>
      </c>
      <c r="L64" s="84">
        <f t="shared" si="2"/>
        <v>0</v>
      </c>
    </row>
    <row r="65" spans="1:12">
      <c r="A65" s="70"/>
      <c r="B65" s="73" t="s">
        <v>74</v>
      </c>
      <c r="C65" s="78" t="s">
        <v>18</v>
      </c>
      <c r="D65" s="78">
        <v>1500</v>
      </c>
      <c r="E65" s="64"/>
      <c r="F65" s="64" t="s">
        <v>19</v>
      </c>
      <c r="G65" s="64">
        <v>2</v>
      </c>
      <c r="H65" s="66"/>
      <c r="I65" s="66">
        <f t="shared" si="0"/>
        <v>0</v>
      </c>
      <c r="J65" s="85">
        <v>0.23</v>
      </c>
      <c r="K65" s="86">
        <f t="shared" si="1"/>
        <v>0</v>
      </c>
      <c r="L65" s="84">
        <f t="shared" si="2"/>
        <v>0</v>
      </c>
    </row>
    <row r="66" spans="1:12">
      <c r="A66" s="70" t="s">
        <v>94</v>
      </c>
      <c r="B66" s="80" t="s">
        <v>95</v>
      </c>
      <c r="C66" s="77"/>
      <c r="D66" s="77"/>
      <c r="E66" s="77"/>
      <c r="F66" s="64"/>
      <c r="G66" s="64"/>
      <c r="H66" s="66"/>
      <c r="I66" s="66"/>
      <c r="J66" s="85"/>
      <c r="K66" s="86"/>
      <c r="L66" s="84"/>
    </row>
    <row r="67" spans="1:12">
      <c r="A67" s="70"/>
      <c r="B67" s="73" t="s">
        <v>83</v>
      </c>
      <c r="C67" s="78" t="s">
        <v>18</v>
      </c>
      <c r="D67" s="78">
        <v>40000</v>
      </c>
      <c r="E67" s="64" t="s">
        <v>25</v>
      </c>
      <c r="F67" s="64"/>
      <c r="G67" s="64">
        <v>1</v>
      </c>
      <c r="H67" s="66"/>
      <c r="I67" s="66">
        <f t="shared" si="0"/>
        <v>0</v>
      </c>
      <c r="J67" s="85">
        <v>0.23</v>
      </c>
      <c r="K67" s="86">
        <f t="shared" si="1"/>
        <v>0</v>
      </c>
      <c r="L67" s="84">
        <f t="shared" si="2"/>
        <v>0</v>
      </c>
    </row>
    <row r="68" spans="1:12">
      <c r="A68" s="70"/>
      <c r="B68" s="73" t="s">
        <v>84</v>
      </c>
      <c r="C68" s="78" t="s">
        <v>18</v>
      </c>
      <c r="D68" s="78">
        <v>40000</v>
      </c>
      <c r="E68" s="64" t="s">
        <v>25</v>
      </c>
      <c r="F68" s="64"/>
      <c r="G68" s="64">
        <v>1</v>
      </c>
      <c r="H68" s="66"/>
      <c r="I68" s="66">
        <f t="shared" si="0"/>
        <v>0</v>
      </c>
      <c r="J68" s="85">
        <v>0.23</v>
      </c>
      <c r="K68" s="86">
        <f t="shared" si="1"/>
        <v>0</v>
      </c>
      <c r="L68" s="84">
        <f t="shared" si="2"/>
        <v>0</v>
      </c>
    </row>
    <row r="69" spans="1:12">
      <c r="A69" s="70"/>
      <c r="B69" s="73" t="s">
        <v>85</v>
      </c>
      <c r="C69" s="78" t="s">
        <v>18</v>
      </c>
      <c r="D69" s="78">
        <v>40000</v>
      </c>
      <c r="E69" s="64" t="s">
        <v>25</v>
      </c>
      <c r="F69" s="64"/>
      <c r="G69" s="64">
        <v>1</v>
      </c>
      <c r="H69" s="66"/>
      <c r="I69" s="66">
        <f t="shared" si="0"/>
        <v>0</v>
      </c>
      <c r="J69" s="85">
        <v>0.23</v>
      </c>
      <c r="K69" s="86">
        <f t="shared" si="1"/>
        <v>0</v>
      </c>
      <c r="L69" s="84">
        <f t="shared" si="2"/>
        <v>0</v>
      </c>
    </row>
    <row r="70" spans="1:12">
      <c r="A70" s="70"/>
      <c r="B70" s="73" t="s">
        <v>86</v>
      </c>
      <c r="C70" s="78" t="s">
        <v>18</v>
      </c>
      <c r="D70" s="78">
        <v>40000</v>
      </c>
      <c r="E70" s="64" t="s">
        <v>25</v>
      </c>
      <c r="F70" s="64"/>
      <c r="G70" s="64">
        <v>1</v>
      </c>
      <c r="H70" s="66"/>
      <c r="I70" s="66">
        <f t="shared" ref="I70" si="3">H70*G70</f>
        <v>0</v>
      </c>
      <c r="J70" s="85">
        <v>0.23</v>
      </c>
      <c r="K70" s="86">
        <f t="shared" ref="K70" si="4">ROUND(I70*J70,2)</f>
        <v>0</v>
      </c>
      <c r="L70" s="84">
        <f t="shared" ref="L70" si="5">I70+K70</f>
        <v>0</v>
      </c>
    </row>
    <row r="71" spans="1:12">
      <c r="A71" s="87"/>
      <c r="B71" s="88" t="s">
        <v>96</v>
      </c>
      <c r="C71" s="89"/>
      <c r="D71" s="89"/>
      <c r="E71" s="89"/>
      <c r="F71" s="90"/>
      <c r="G71" s="91"/>
      <c r="H71" s="92"/>
      <c r="I71" s="92">
        <f>SUM(I5:I70)</f>
        <v>0</v>
      </c>
      <c r="J71" s="92"/>
      <c r="K71" s="92">
        <f>SUM(K5:K70)</f>
        <v>0</v>
      </c>
      <c r="L71" s="94">
        <f>SUM(L5:L70)</f>
        <v>0</v>
      </c>
    </row>
    <row r="73" spans="1:12" ht="16.05" customHeight="1"/>
    <row r="74" spans="1:12" ht="13.95" customHeight="1">
      <c r="B74" s="93"/>
    </row>
    <row r="75" spans="1:12" ht="30" customHeight="1">
      <c r="B75" s="93"/>
    </row>
    <row r="76" spans="1:12">
      <c r="B76" s="93"/>
    </row>
    <row r="77" spans="1:12">
      <c r="B77" s="93"/>
    </row>
  </sheetData>
  <pageMargins left="0.25" right="0.25" top="0.75" bottom="0.75" header="0.3" footer="0.3"/>
  <pageSetup paperSize="9" firstPageNumber="0" fitToHeight="0" orientation="landscape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49"/>
  <sheetViews>
    <sheetView topLeftCell="B28" workbookViewId="0">
      <selection activeCell="F2" sqref="F2"/>
    </sheetView>
  </sheetViews>
  <sheetFormatPr defaultColWidth="8.6640625" defaultRowHeight="14.4"/>
  <cols>
    <col min="1" max="1" width="8.33203125" hidden="1" customWidth="1"/>
    <col min="2" max="2" width="48" customWidth="1"/>
    <col min="3" max="3" width="11.5546875" customWidth="1"/>
    <col min="4" max="4" width="6.6640625" customWidth="1"/>
    <col min="5" max="5" width="14.33203125" customWidth="1"/>
    <col min="6" max="6" width="17.109375" customWidth="1"/>
    <col min="7" max="7" width="10.6640625" customWidth="1"/>
    <col min="8" max="8" width="17.44140625" customWidth="1"/>
  </cols>
  <sheetData>
    <row r="2" spans="1:8" s="27" customFormat="1" ht="15.6">
      <c r="A2" s="28"/>
      <c r="B2" s="29" t="s">
        <v>0</v>
      </c>
      <c r="C2" s="30"/>
      <c r="D2" s="31" t="s">
        <v>97</v>
      </c>
      <c r="E2" s="32" t="s">
        <v>98</v>
      </c>
      <c r="F2" s="33" t="s">
        <v>99</v>
      </c>
      <c r="G2" s="34"/>
      <c r="H2" s="35"/>
    </row>
    <row r="3" spans="1:8" ht="15.6">
      <c r="A3" s="1"/>
      <c r="B3" s="5" t="s">
        <v>27</v>
      </c>
      <c r="C3" s="5" t="s">
        <v>25</v>
      </c>
      <c r="D3" s="5">
        <v>2</v>
      </c>
      <c r="E3" s="19">
        <v>855</v>
      </c>
      <c r="F3" s="7">
        <f t="shared" ref="F3:F26" si="0">E3*D3</f>
        <v>1710</v>
      </c>
      <c r="G3" s="22"/>
      <c r="H3" s="21"/>
    </row>
    <row r="4" spans="1:8" ht="15.6">
      <c r="A4" s="1"/>
      <c r="B4" s="5" t="s">
        <v>100</v>
      </c>
      <c r="C4" s="5" t="s">
        <v>19</v>
      </c>
      <c r="D4" s="5">
        <v>2</v>
      </c>
      <c r="E4" s="19">
        <v>7</v>
      </c>
      <c r="F4" s="7">
        <f t="shared" si="0"/>
        <v>14</v>
      </c>
      <c r="G4" s="22"/>
      <c r="H4" s="21"/>
    </row>
    <row r="5" spans="1:8" ht="15.6">
      <c r="A5" s="1"/>
      <c r="B5" s="5" t="s">
        <v>101</v>
      </c>
      <c r="C5" s="1" t="s">
        <v>19</v>
      </c>
      <c r="D5" s="5">
        <v>2</v>
      </c>
      <c r="E5" s="19">
        <v>7</v>
      </c>
      <c r="F5" s="7">
        <f t="shared" si="0"/>
        <v>14</v>
      </c>
      <c r="G5" s="22"/>
      <c r="H5" s="21"/>
    </row>
    <row r="6" spans="1:8" ht="15.6">
      <c r="A6" s="1"/>
      <c r="B6" s="5" t="s">
        <v>36</v>
      </c>
      <c r="C6" s="5" t="s">
        <v>19</v>
      </c>
      <c r="D6" s="5">
        <f>1+0</f>
        <v>1</v>
      </c>
      <c r="E6" s="19">
        <v>29</v>
      </c>
      <c r="F6" s="7">
        <f t="shared" si="0"/>
        <v>29</v>
      </c>
      <c r="G6" s="22"/>
      <c r="H6" s="21"/>
    </row>
    <row r="7" spans="1:8" ht="15.6">
      <c r="A7" s="1"/>
      <c r="B7" s="5" t="s">
        <v>38</v>
      </c>
      <c r="C7" s="5" t="s">
        <v>19</v>
      </c>
      <c r="D7" s="5">
        <v>2</v>
      </c>
      <c r="E7" s="19">
        <v>150</v>
      </c>
      <c r="F7" s="7">
        <f t="shared" si="0"/>
        <v>300</v>
      </c>
      <c r="G7" s="22"/>
      <c r="H7" s="21"/>
    </row>
    <row r="8" spans="1:8" ht="15.6">
      <c r="A8" s="1"/>
      <c r="B8" s="5" t="s">
        <v>40</v>
      </c>
      <c r="C8" s="5" t="s">
        <v>19</v>
      </c>
      <c r="D8" s="5">
        <v>5</v>
      </c>
      <c r="E8" s="19">
        <v>34</v>
      </c>
      <c r="F8" s="7">
        <f t="shared" si="0"/>
        <v>170</v>
      </c>
      <c r="G8" s="22"/>
      <c r="H8" s="21"/>
    </row>
    <row r="9" spans="1:8" ht="15.6">
      <c r="A9" s="1"/>
      <c r="B9" s="5" t="s">
        <v>102</v>
      </c>
      <c r="C9" s="5" t="s">
        <v>19</v>
      </c>
      <c r="D9" s="5">
        <v>2</v>
      </c>
      <c r="E9" s="19">
        <v>65</v>
      </c>
      <c r="F9" s="7">
        <f t="shared" si="0"/>
        <v>130</v>
      </c>
      <c r="G9" s="22"/>
      <c r="H9" s="21"/>
    </row>
    <row r="10" spans="1:8" ht="15.6">
      <c r="A10" s="1"/>
      <c r="B10" s="36" t="s">
        <v>42</v>
      </c>
      <c r="C10" s="5" t="s">
        <v>19</v>
      </c>
      <c r="D10" s="5">
        <v>2</v>
      </c>
      <c r="E10" s="19">
        <v>37</v>
      </c>
      <c r="F10" s="7">
        <f t="shared" si="0"/>
        <v>74</v>
      </c>
      <c r="G10" s="22"/>
      <c r="H10" s="21"/>
    </row>
    <row r="11" spans="1:8" ht="15.6">
      <c r="A11" s="1"/>
      <c r="B11" s="5" t="s">
        <v>103</v>
      </c>
      <c r="C11" s="5" t="s">
        <v>19</v>
      </c>
      <c r="D11" s="5">
        <v>2</v>
      </c>
      <c r="E11" s="19">
        <v>36</v>
      </c>
      <c r="F11" s="7">
        <f t="shared" si="0"/>
        <v>72</v>
      </c>
      <c r="G11" s="22"/>
      <c r="H11" s="21"/>
    </row>
    <row r="12" spans="1:8" ht="15.6">
      <c r="A12" s="1"/>
      <c r="B12" s="5" t="s">
        <v>104</v>
      </c>
      <c r="C12" s="5" t="s">
        <v>19</v>
      </c>
      <c r="D12" s="5">
        <v>2</v>
      </c>
      <c r="E12" s="19">
        <v>80</v>
      </c>
      <c r="F12" s="7">
        <f t="shared" si="0"/>
        <v>160</v>
      </c>
      <c r="G12" s="22"/>
      <c r="H12" s="21"/>
    </row>
    <row r="13" spans="1:8" ht="15.6">
      <c r="A13" s="1"/>
      <c r="B13" s="5" t="s">
        <v>54</v>
      </c>
      <c r="C13" s="5" t="s">
        <v>19</v>
      </c>
      <c r="D13" s="5">
        <v>2</v>
      </c>
      <c r="E13" s="19">
        <v>80</v>
      </c>
      <c r="F13" s="7">
        <f t="shared" si="0"/>
        <v>160</v>
      </c>
      <c r="G13" s="22"/>
      <c r="H13" s="21"/>
    </row>
    <row r="14" spans="1:8" ht="33" customHeight="1">
      <c r="A14" s="1"/>
      <c r="B14" s="37" t="s">
        <v>105</v>
      </c>
      <c r="C14" s="37" t="s">
        <v>19</v>
      </c>
      <c r="D14" s="5">
        <v>5</v>
      </c>
      <c r="E14" s="19">
        <v>80</v>
      </c>
      <c r="F14" s="7">
        <f t="shared" si="0"/>
        <v>400</v>
      </c>
      <c r="G14" s="22"/>
      <c r="H14" s="21"/>
    </row>
    <row r="15" spans="1:8" ht="15.6">
      <c r="A15" s="1"/>
      <c r="B15" s="5" t="s">
        <v>58</v>
      </c>
      <c r="C15" s="5" t="s">
        <v>19</v>
      </c>
      <c r="D15" s="5">
        <v>5</v>
      </c>
      <c r="E15" s="19">
        <v>60</v>
      </c>
      <c r="F15" s="7">
        <f t="shared" si="0"/>
        <v>300</v>
      </c>
      <c r="G15" s="22"/>
      <c r="H15" s="21"/>
    </row>
    <row r="16" spans="1:8" ht="15.6">
      <c r="A16" s="1"/>
      <c r="B16" s="5" t="s">
        <v>106</v>
      </c>
      <c r="C16" s="5" t="s">
        <v>25</v>
      </c>
      <c r="D16" s="5">
        <v>2</v>
      </c>
      <c r="E16" s="19">
        <v>377</v>
      </c>
      <c r="F16" s="7">
        <f t="shared" si="0"/>
        <v>754</v>
      </c>
      <c r="G16" s="22"/>
      <c r="H16" s="21" t="s">
        <v>107</v>
      </c>
    </row>
    <row r="17" spans="1:8" ht="15.6">
      <c r="A17" s="1"/>
      <c r="B17" s="5" t="s">
        <v>66</v>
      </c>
      <c r="C17" s="5" t="s">
        <v>19</v>
      </c>
      <c r="D17" s="5">
        <f>1+0</f>
        <v>1</v>
      </c>
      <c r="E17" s="19">
        <v>60</v>
      </c>
      <c r="F17" s="7">
        <f t="shared" si="0"/>
        <v>60</v>
      </c>
      <c r="G17" s="22"/>
      <c r="H17" s="21"/>
    </row>
    <row r="18" spans="1:8" ht="15.6">
      <c r="A18" s="1"/>
      <c r="B18" s="5" t="s">
        <v>68</v>
      </c>
      <c r="C18" s="5" t="s">
        <v>19</v>
      </c>
      <c r="D18" s="5">
        <f>1+0</f>
        <v>1</v>
      </c>
      <c r="E18" s="19">
        <v>60</v>
      </c>
      <c r="F18" s="7">
        <f t="shared" si="0"/>
        <v>60</v>
      </c>
      <c r="G18" s="22"/>
      <c r="H18" s="21"/>
    </row>
    <row r="19" spans="1:8" ht="15.6">
      <c r="A19" s="1"/>
      <c r="B19" s="5" t="s">
        <v>108</v>
      </c>
      <c r="C19" s="5" t="s">
        <v>19</v>
      </c>
      <c r="D19" s="5">
        <f>1+0</f>
        <v>1</v>
      </c>
      <c r="E19" s="19">
        <v>120</v>
      </c>
      <c r="F19" s="7">
        <f t="shared" si="0"/>
        <v>120</v>
      </c>
      <c r="G19" s="22"/>
      <c r="H19" s="21" t="s">
        <v>109</v>
      </c>
    </row>
    <row r="20" spans="1:8" ht="15.6">
      <c r="A20" s="1"/>
      <c r="B20" s="5" t="s">
        <v>110</v>
      </c>
      <c r="C20" s="5" t="s">
        <v>25</v>
      </c>
      <c r="D20" s="5">
        <v>2</v>
      </c>
      <c r="E20" s="19">
        <v>190</v>
      </c>
      <c r="F20" s="7">
        <f t="shared" si="0"/>
        <v>380</v>
      </c>
      <c r="G20" s="22"/>
      <c r="H20" s="21"/>
    </row>
    <row r="21" spans="1:8" ht="15.6">
      <c r="A21" s="1"/>
      <c r="B21" s="5" t="s">
        <v>76</v>
      </c>
      <c r="C21" s="5" t="s">
        <v>25</v>
      </c>
      <c r="D21" s="5">
        <f>1+0</f>
        <v>1</v>
      </c>
      <c r="E21" s="38">
        <v>590</v>
      </c>
      <c r="F21" s="7">
        <f t="shared" si="0"/>
        <v>590</v>
      </c>
      <c r="G21" s="22"/>
      <c r="H21" s="21"/>
    </row>
    <row r="22" spans="1:8" ht="15.6">
      <c r="A22" s="1"/>
      <c r="B22" s="5" t="s">
        <v>111</v>
      </c>
      <c r="C22" s="5" t="s">
        <v>19</v>
      </c>
      <c r="D22" s="5">
        <v>2</v>
      </c>
      <c r="E22" s="19">
        <v>72</v>
      </c>
      <c r="F22" s="7">
        <f t="shared" si="0"/>
        <v>144</v>
      </c>
      <c r="G22" s="22"/>
      <c r="H22" s="21"/>
    </row>
    <row r="23" spans="1:8" ht="15.6">
      <c r="A23" s="1"/>
      <c r="B23" s="5" t="s">
        <v>112</v>
      </c>
      <c r="C23" s="5" t="s">
        <v>25</v>
      </c>
      <c r="D23" s="5">
        <f>5+0</f>
        <v>5</v>
      </c>
      <c r="E23" s="38">
        <v>590</v>
      </c>
      <c r="F23" s="7">
        <f t="shared" si="0"/>
        <v>2950</v>
      </c>
      <c r="G23" s="22"/>
      <c r="H23" s="21"/>
    </row>
    <row r="24" spans="1:8" ht="15.6">
      <c r="A24" s="1"/>
      <c r="B24" s="5" t="s">
        <v>113</v>
      </c>
      <c r="C24" s="5" t="s">
        <v>25</v>
      </c>
      <c r="D24" s="5">
        <v>1</v>
      </c>
      <c r="E24" s="19">
        <v>705</v>
      </c>
      <c r="F24" s="7">
        <f t="shared" si="0"/>
        <v>705</v>
      </c>
      <c r="G24" s="22"/>
      <c r="H24" s="21"/>
    </row>
    <row r="25" spans="1:8" ht="15.6">
      <c r="A25" s="1"/>
      <c r="B25" s="5" t="s">
        <v>114</v>
      </c>
      <c r="C25" s="5" t="s">
        <v>25</v>
      </c>
      <c r="D25" s="5">
        <v>1</v>
      </c>
      <c r="E25" s="19">
        <v>705</v>
      </c>
      <c r="F25" s="7">
        <f t="shared" si="0"/>
        <v>705</v>
      </c>
      <c r="G25" s="22"/>
      <c r="H25" s="21"/>
    </row>
    <row r="26" spans="1:8" ht="15.6">
      <c r="A26" s="1"/>
      <c r="B26" s="5" t="s">
        <v>115</v>
      </c>
      <c r="C26" s="5" t="s">
        <v>25</v>
      </c>
      <c r="D26" s="5">
        <v>1</v>
      </c>
      <c r="E26" s="19">
        <v>705</v>
      </c>
      <c r="F26" s="7">
        <f t="shared" si="0"/>
        <v>705</v>
      </c>
      <c r="G26" s="22"/>
      <c r="H26" s="21"/>
    </row>
    <row r="27" spans="1:8" ht="23.25" customHeight="1">
      <c r="A27" s="1"/>
      <c r="B27" s="39" t="s">
        <v>116</v>
      </c>
      <c r="C27" s="36" t="s">
        <v>25</v>
      </c>
      <c r="D27" s="36">
        <v>1</v>
      </c>
      <c r="E27" s="19">
        <v>705</v>
      </c>
      <c r="F27" s="7">
        <f>E24*D24</f>
        <v>705</v>
      </c>
      <c r="G27" s="22"/>
      <c r="H27" s="21"/>
    </row>
    <row r="28" spans="1:8" ht="31.5" customHeight="1">
      <c r="A28" s="1"/>
      <c r="B28" s="40" t="s">
        <v>24</v>
      </c>
      <c r="C28" s="5" t="s">
        <v>25</v>
      </c>
      <c r="D28" s="5">
        <v>2</v>
      </c>
      <c r="E28" s="19">
        <v>170</v>
      </c>
      <c r="F28" s="7">
        <f t="shared" ref="F28:F42" si="1">E28*D28</f>
        <v>340</v>
      </c>
      <c r="G28" s="22"/>
      <c r="H28" s="21"/>
    </row>
    <row r="29" spans="1:8" ht="15.6">
      <c r="A29" s="1"/>
      <c r="B29" s="5" t="s">
        <v>117</v>
      </c>
      <c r="C29" s="5" t="s">
        <v>25</v>
      </c>
      <c r="D29" s="5"/>
      <c r="E29" s="19"/>
      <c r="F29" s="7">
        <f t="shared" si="1"/>
        <v>0</v>
      </c>
      <c r="G29" s="22"/>
      <c r="H29" s="21"/>
    </row>
    <row r="30" spans="1:8" ht="15.6">
      <c r="A30" s="1"/>
      <c r="B30" s="5" t="s">
        <v>17</v>
      </c>
      <c r="C30" s="5"/>
      <c r="D30" s="5">
        <f>1+0</f>
        <v>1</v>
      </c>
      <c r="E30" s="19">
        <v>715</v>
      </c>
      <c r="F30" s="7">
        <f t="shared" si="1"/>
        <v>715</v>
      </c>
      <c r="G30" s="22"/>
      <c r="H30" s="21"/>
    </row>
    <row r="31" spans="1:8" ht="15.6">
      <c r="A31" s="1"/>
      <c r="B31" s="5" t="s">
        <v>20</v>
      </c>
      <c r="C31" s="5"/>
      <c r="D31" s="5"/>
      <c r="E31" s="19">
        <v>1091.6600000000001</v>
      </c>
      <c r="F31" s="7">
        <f t="shared" si="1"/>
        <v>0</v>
      </c>
      <c r="G31" s="22"/>
      <c r="H31" s="21"/>
    </row>
    <row r="32" spans="1:8" ht="15.6">
      <c r="A32" s="1"/>
      <c r="B32" s="5" t="s">
        <v>22</v>
      </c>
      <c r="C32" s="5"/>
      <c r="D32" s="5"/>
      <c r="E32" s="19">
        <v>1091.6600000000001</v>
      </c>
      <c r="F32" s="7">
        <f t="shared" si="1"/>
        <v>0</v>
      </c>
      <c r="G32" s="22"/>
      <c r="H32" s="21"/>
    </row>
    <row r="33" spans="1:8" ht="15.6">
      <c r="A33" s="1"/>
      <c r="B33" s="5" t="s">
        <v>21</v>
      </c>
      <c r="C33" s="5"/>
      <c r="D33" s="5"/>
      <c r="E33" s="19">
        <v>1091.6600000000001</v>
      </c>
      <c r="F33" s="7">
        <f t="shared" si="1"/>
        <v>0</v>
      </c>
      <c r="G33" s="22"/>
      <c r="H33" s="21"/>
    </row>
    <row r="34" spans="1:8" ht="15.6">
      <c r="A34" s="1"/>
      <c r="B34" s="5" t="s">
        <v>48</v>
      </c>
      <c r="C34" s="5" t="s">
        <v>25</v>
      </c>
      <c r="D34" s="5">
        <v>2</v>
      </c>
      <c r="E34" s="19">
        <v>287</v>
      </c>
      <c r="F34" s="7">
        <f t="shared" si="1"/>
        <v>574</v>
      </c>
      <c r="G34" s="22"/>
      <c r="H34" s="21"/>
    </row>
    <row r="35" spans="1:8" ht="15.6">
      <c r="A35" s="1"/>
      <c r="B35" s="5" t="s">
        <v>47</v>
      </c>
      <c r="C35" s="5" t="s">
        <v>25</v>
      </c>
      <c r="D35" s="5">
        <v>2</v>
      </c>
      <c r="E35" s="19">
        <v>336</v>
      </c>
      <c r="F35" s="7">
        <f t="shared" si="1"/>
        <v>672</v>
      </c>
      <c r="G35" s="22"/>
      <c r="H35" s="21"/>
    </row>
    <row r="36" spans="1:8" ht="15.6">
      <c r="A36" s="1"/>
      <c r="B36" s="5" t="s">
        <v>50</v>
      </c>
      <c r="C36" s="5" t="s">
        <v>25</v>
      </c>
      <c r="D36" s="5">
        <v>2</v>
      </c>
      <c r="E36" s="19">
        <v>336</v>
      </c>
      <c r="F36" s="7">
        <f t="shared" si="1"/>
        <v>672</v>
      </c>
      <c r="G36" s="22"/>
      <c r="H36" s="21"/>
    </row>
    <row r="37" spans="1:8" ht="15.6">
      <c r="A37" s="1"/>
      <c r="B37" s="5" t="s">
        <v>49</v>
      </c>
      <c r="C37" s="5" t="s">
        <v>25</v>
      </c>
      <c r="D37" s="5">
        <v>2</v>
      </c>
      <c r="E37" s="19">
        <v>336</v>
      </c>
      <c r="F37" s="7">
        <f t="shared" si="1"/>
        <v>672</v>
      </c>
      <c r="G37" s="22"/>
      <c r="H37" s="21"/>
    </row>
    <row r="38" spans="1:8" ht="15.6">
      <c r="A38" s="1"/>
      <c r="B38" s="5" t="s">
        <v>29</v>
      </c>
      <c r="C38" s="5" t="s">
        <v>19</v>
      </c>
      <c r="D38" s="5">
        <v>5</v>
      </c>
      <c r="E38" s="19">
        <v>26</v>
      </c>
      <c r="F38" s="7">
        <f t="shared" si="1"/>
        <v>130</v>
      </c>
      <c r="G38" s="22"/>
      <c r="H38" s="21"/>
    </row>
    <row r="39" spans="1:8" ht="15.6">
      <c r="A39" s="1"/>
      <c r="B39" s="36" t="s">
        <v>61</v>
      </c>
      <c r="C39" s="36" t="s">
        <v>19</v>
      </c>
      <c r="D39" s="36">
        <v>2</v>
      </c>
      <c r="E39" s="19">
        <v>240</v>
      </c>
      <c r="F39" s="7">
        <f t="shared" si="1"/>
        <v>480</v>
      </c>
      <c r="G39" s="22"/>
      <c r="H39" s="21"/>
    </row>
    <row r="40" spans="1:8" ht="15.6">
      <c r="A40" s="1"/>
      <c r="B40" s="36" t="s">
        <v>64</v>
      </c>
      <c r="C40" s="36" t="s">
        <v>19</v>
      </c>
      <c r="D40" s="36">
        <v>2</v>
      </c>
      <c r="E40" s="19">
        <v>240</v>
      </c>
      <c r="F40" s="7">
        <f t="shared" si="1"/>
        <v>480</v>
      </c>
      <c r="G40" s="22"/>
      <c r="H40" s="21"/>
    </row>
    <row r="41" spans="1:8" ht="15.6">
      <c r="A41" s="1"/>
      <c r="B41" s="36" t="s">
        <v>62</v>
      </c>
      <c r="C41" s="36" t="s">
        <v>19</v>
      </c>
      <c r="D41" s="36">
        <v>2</v>
      </c>
      <c r="E41" s="19">
        <v>240</v>
      </c>
      <c r="F41" s="7">
        <f t="shared" si="1"/>
        <v>480</v>
      </c>
      <c r="G41" s="22"/>
      <c r="H41" s="21"/>
    </row>
    <row r="42" spans="1:8" ht="15.6">
      <c r="A42" s="1"/>
      <c r="B42" s="36" t="s">
        <v>63</v>
      </c>
      <c r="C42" s="36" t="s">
        <v>19</v>
      </c>
      <c r="D42" s="36">
        <v>2</v>
      </c>
      <c r="E42" s="19">
        <v>240</v>
      </c>
      <c r="F42" s="7">
        <f t="shared" si="1"/>
        <v>480</v>
      </c>
      <c r="G42" s="22"/>
      <c r="H42" s="21"/>
    </row>
    <row r="43" spans="1:8" ht="15.6">
      <c r="A43" s="1"/>
      <c r="B43" s="36" t="s">
        <v>118</v>
      </c>
      <c r="C43" s="36" t="s">
        <v>25</v>
      </c>
      <c r="D43" s="36">
        <v>1</v>
      </c>
      <c r="E43" s="41">
        <v>239</v>
      </c>
      <c r="F43" s="42">
        <f t="shared" ref="F43:F48" si="2">SUM(D43*E43)</f>
        <v>239</v>
      </c>
      <c r="G43" s="22"/>
      <c r="H43" s="21"/>
    </row>
    <row r="44" spans="1:8" ht="15.6">
      <c r="A44" s="1"/>
      <c r="B44" s="36" t="s">
        <v>119</v>
      </c>
      <c r="C44" s="36" t="s">
        <v>25</v>
      </c>
      <c r="D44" s="36">
        <v>1</v>
      </c>
      <c r="E44" s="41">
        <v>240</v>
      </c>
      <c r="F44" s="42">
        <f t="shared" si="2"/>
        <v>240</v>
      </c>
      <c r="G44" s="22"/>
      <c r="H44" s="21"/>
    </row>
    <row r="45" spans="1:8" ht="15.6">
      <c r="A45" s="1"/>
      <c r="B45" s="36" t="s">
        <v>120</v>
      </c>
      <c r="C45" s="36" t="s">
        <v>25</v>
      </c>
      <c r="D45" s="36">
        <v>1</v>
      </c>
      <c r="E45" s="41">
        <v>242</v>
      </c>
      <c r="F45" s="42">
        <f t="shared" si="2"/>
        <v>242</v>
      </c>
      <c r="G45" s="22"/>
      <c r="H45" s="21"/>
    </row>
    <row r="46" spans="1:8" ht="15.6">
      <c r="A46" s="1"/>
      <c r="B46" s="36" t="s">
        <v>121</v>
      </c>
      <c r="C46" s="36" t="s">
        <v>25</v>
      </c>
      <c r="D46" s="36">
        <v>1</v>
      </c>
      <c r="E46" s="41">
        <v>242</v>
      </c>
      <c r="F46" s="42">
        <f t="shared" si="2"/>
        <v>242</v>
      </c>
      <c r="G46" s="22"/>
      <c r="H46" s="21"/>
    </row>
    <row r="47" spans="1:8" ht="15.6">
      <c r="A47" s="1"/>
      <c r="B47" s="36" t="s">
        <v>122</v>
      </c>
      <c r="C47" s="36" t="s">
        <v>25</v>
      </c>
      <c r="D47" s="36">
        <v>1</v>
      </c>
      <c r="E47" s="41">
        <v>242</v>
      </c>
      <c r="F47" s="42">
        <f t="shared" si="2"/>
        <v>242</v>
      </c>
      <c r="G47" s="22"/>
      <c r="H47" s="21"/>
    </row>
    <row r="48" spans="1:8" ht="15.6">
      <c r="A48" s="1"/>
      <c r="B48" s="5" t="s">
        <v>123</v>
      </c>
      <c r="C48" s="5" t="s">
        <v>19</v>
      </c>
      <c r="D48" s="5">
        <v>1</v>
      </c>
      <c r="E48" s="19">
        <v>26</v>
      </c>
      <c r="F48" s="42">
        <f t="shared" si="2"/>
        <v>26</v>
      </c>
      <c r="G48" s="22"/>
      <c r="H48" s="21"/>
    </row>
    <row r="49" spans="1:8" ht="15.6">
      <c r="A49" s="1"/>
      <c r="B49" s="43" t="s">
        <v>96</v>
      </c>
      <c r="C49" s="44"/>
      <c r="D49" s="45"/>
      <c r="E49" s="46">
        <f>SUM(E3:E48)</f>
        <v>14070.98</v>
      </c>
      <c r="F49" s="47">
        <f>SUM(F3:F48)</f>
        <v>18337</v>
      </c>
      <c r="G49" s="22"/>
      <c r="H49" s="17"/>
    </row>
  </sheetData>
  <pageMargins left="0.7" right="0.7" top="0.75" bottom="0.75" header="0.51180555555555496" footer="0.51180555555555496"/>
  <pageSetup paperSize="9" firstPageNumber="0" orientation="portrait" useFirstPageNumber="1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7"/>
  <sheetViews>
    <sheetView workbookViewId="0">
      <selection activeCell="B40" sqref="B40"/>
    </sheetView>
  </sheetViews>
  <sheetFormatPr defaultColWidth="8.6640625" defaultRowHeight="14.4"/>
  <cols>
    <col min="1" max="1" width="4.33203125" customWidth="1"/>
    <col min="2" max="2" width="61" customWidth="1"/>
    <col min="3" max="3" width="14.44140625" customWidth="1"/>
    <col min="4" max="4" width="6.44140625" customWidth="1"/>
    <col min="5" max="5" width="13" customWidth="1"/>
    <col min="6" max="6" width="14.44140625" customWidth="1"/>
    <col min="7" max="7" width="11.44140625" customWidth="1"/>
    <col min="8" max="8" width="9.88671875" customWidth="1"/>
  </cols>
  <sheetData>
    <row r="1" spans="1:8" ht="15.6">
      <c r="A1" s="13"/>
      <c r="B1" s="95" t="s">
        <v>124</v>
      </c>
      <c r="C1" s="95"/>
      <c r="D1" s="95"/>
      <c r="E1" s="14"/>
      <c r="F1" s="15"/>
      <c r="G1" s="16"/>
      <c r="H1" s="17"/>
    </row>
    <row r="2" spans="1:8" ht="15.6">
      <c r="A2" s="1" t="s">
        <v>15</v>
      </c>
      <c r="B2" s="18" t="s">
        <v>125</v>
      </c>
      <c r="C2" s="1" t="s">
        <v>19</v>
      </c>
      <c r="D2" s="1">
        <v>10</v>
      </c>
      <c r="E2" s="19">
        <v>6</v>
      </c>
      <c r="F2" s="7">
        <f t="shared" ref="F2:F16" si="0">E2*D2</f>
        <v>60</v>
      </c>
      <c r="G2" s="20"/>
      <c r="H2" s="21"/>
    </row>
    <row r="3" spans="1:8" ht="15.6">
      <c r="A3" s="1" t="s">
        <v>23</v>
      </c>
      <c r="B3" s="18" t="s">
        <v>126</v>
      </c>
      <c r="C3" s="1" t="s">
        <v>19</v>
      </c>
      <c r="D3" s="1">
        <v>8</v>
      </c>
      <c r="E3" s="19">
        <v>25</v>
      </c>
      <c r="F3" s="7">
        <f t="shared" si="0"/>
        <v>200</v>
      </c>
      <c r="G3" s="20"/>
      <c r="H3" s="21"/>
    </row>
    <row r="4" spans="1:8" ht="15.6">
      <c r="A4" s="1" t="s">
        <v>26</v>
      </c>
      <c r="B4" s="18" t="s">
        <v>127</v>
      </c>
      <c r="C4" s="1" t="s">
        <v>19</v>
      </c>
      <c r="D4" s="1">
        <v>2</v>
      </c>
      <c r="E4" s="19">
        <v>40</v>
      </c>
      <c r="F4" s="7">
        <f t="shared" si="0"/>
        <v>80</v>
      </c>
      <c r="G4" s="20"/>
      <c r="H4" s="21"/>
    </row>
    <row r="5" spans="1:8" ht="15.6">
      <c r="A5" s="1" t="s">
        <v>28</v>
      </c>
      <c r="B5" s="18" t="s">
        <v>128</v>
      </c>
      <c r="C5" s="1" t="s">
        <v>19</v>
      </c>
      <c r="D5" s="1">
        <f>2+0</f>
        <v>2</v>
      </c>
      <c r="E5" s="19">
        <v>46</v>
      </c>
      <c r="F5" s="7">
        <f t="shared" si="0"/>
        <v>92</v>
      </c>
      <c r="G5" s="22"/>
      <c r="H5" s="21"/>
    </row>
    <row r="6" spans="1:8" ht="15.6">
      <c r="A6" s="1" t="s">
        <v>30</v>
      </c>
      <c r="B6" s="18" t="s">
        <v>129</v>
      </c>
      <c r="C6" s="1" t="s">
        <v>19</v>
      </c>
      <c r="D6" s="1">
        <v>4</v>
      </c>
      <c r="E6" s="19">
        <v>25</v>
      </c>
      <c r="F6" s="7">
        <f t="shared" si="0"/>
        <v>100</v>
      </c>
      <c r="G6" s="22"/>
      <c r="H6" s="21"/>
    </row>
    <row r="7" spans="1:8" ht="15.6">
      <c r="A7" s="1" t="s">
        <v>35</v>
      </c>
      <c r="B7" s="18" t="s">
        <v>130</v>
      </c>
      <c r="C7" s="1" t="s">
        <v>19</v>
      </c>
      <c r="D7" s="1">
        <v>0</v>
      </c>
      <c r="E7" s="19">
        <v>26</v>
      </c>
      <c r="F7" s="7">
        <f t="shared" si="0"/>
        <v>0</v>
      </c>
      <c r="G7" s="22"/>
      <c r="H7" s="21"/>
    </row>
    <row r="8" spans="1:8" ht="15.6">
      <c r="A8" s="1" t="s">
        <v>37</v>
      </c>
      <c r="B8" s="18" t="s">
        <v>131</v>
      </c>
      <c r="C8" s="1" t="s">
        <v>19</v>
      </c>
      <c r="D8" s="1">
        <v>4</v>
      </c>
      <c r="E8" s="19">
        <v>25</v>
      </c>
      <c r="F8" s="7">
        <f t="shared" si="0"/>
        <v>100</v>
      </c>
      <c r="G8" s="22"/>
      <c r="H8" s="21"/>
    </row>
    <row r="9" spans="1:8" ht="15.6">
      <c r="A9" s="1" t="s">
        <v>39</v>
      </c>
      <c r="B9" s="18" t="s">
        <v>132</v>
      </c>
      <c r="C9" s="1" t="s">
        <v>19</v>
      </c>
      <c r="D9" s="1">
        <v>2</v>
      </c>
      <c r="E9" s="19">
        <v>68</v>
      </c>
      <c r="F9" s="7">
        <f t="shared" si="0"/>
        <v>136</v>
      </c>
      <c r="G9" s="22"/>
      <c r="H9" s="21"/>
    </row>
    <row r="10" spans="1:8" ht="15.6">
      <c r="A10" s="1" t="s">
        <v>41</v>
      </c>
      <c r="B10" s="18" t="s">
        <v>133</v>
      </c>
      <c r="C10" s="1" t="s">
        <v>19</v>
      </c>
      <c r="D10" s="1">
        <f>1+0</f>
        <v>1</v>
      </c>
      <c r="E10" s="19">
        <v>180</v>
      </c>
      <c r="F10" s="7">
        <f t="shared" si="0"/>
        <v>180</v>
      </c>
      <c r="G10" s="22"/>
      <c r="H10" s="21" t="s">
        <v>134</v>
      </c>
    </row>
    <row r="11" spans="1:8" ht="15.6">
      <c r="A11" s="1" t="s">
        <v>43</v>
      </c>
      <c r="B11" s="18" t="s">
        <v>135</v>
      </c>
      <c r="C11" s="1" t="s">
        <v>19</v>
      </c>
      <c r="D11" s="1">
        <v>2</v>
      </c>
      <c r="E11" s="19">
        <v>49</v>
      </c>
      <c r="F11" s="7">
        <f t="shared" si="0"/>
        <v>98</v>
      </c>
      <c r="G11" s="22"/>
      <c r="H11" s="21" t="s">
        <v>136</v>
      </c>
    </row>
    <row r="12" spans="1:8" ht="15.6">
      <c r="A12" s="1" t="s">
        <v>45</v>
      </c>
      <c r="B12" s="18" t="s">
        <v>137</v>
      </c>
      <c r="C12" s="1" t="s">
        <v>19</v>
      </c>
      <c r="D12" s="1">
        <v>4</v>
      </c>
      <c r="E12" s="19">
        <v>60</v>
      </c>
      <c r="F12" s="7">
        <f t="shared" si="0"/>
        <v>240</v>
      </c>
      <c r="G12" s="22"/>
      <c r="H12" s="21" t="s">
        <v>138</v>
      </c>
    </row>
    <row r="13" spans="1:8" ht="15.6">
      <c r="A13" s="1" t="s">
        <v>51</v>
      </c>
      <c r="B13" s="18" t="s">
        <v>139</v>
      </c>
      <c r="C13" s="1" t="s">
        <v>19</v>
      </c>
      <c r="D13" s="1">
        <v>5</v>
      </c>
      <c r="E13" s="19">
        <v>26</v>
      </c>
      <c r="F13" s="7">
        <f t="shared" si="0"/>
        <v>130</v>
      </c>
      <c r="G13" s="22"/>
      <c r="H13" s="21"/>
    </row>
    <row r="14" spans="1:8" ht="15.6">
      <c r="A14" s="1" t="s">
        <v>53</v>
      </c>
      <c r="B14" s="18" t="s">
        <v>140</v>
      </c>
      <c r="C14" s="1" t="s">
        <v>19</v>
      </c>
      <c r="D14" s="1">
        <v>6</v>
      </c>
      <c r="E14" s="19">
        <v>80</v>
      </c>
      <c r="F14" s="7">
        <f t="shared" si="0"/>
        <v>480</v>
      </c>
      <c r="G14" s="22"/>
      <c r="H14" s="21"/>
    </row>
    <row r="15" spans="1:8" ht="15.6">
      <c r="A15" s="1" t="s">
        <v>55</v>
      </c>
      <c r="B15" s="18" t="s">
        <v>141</v>
      </c>
      <c r="C15" s="1" t="s">
        <v>19</v>
      </c>
      <c r="D15" s="1">
        <v>3</v>
      </c>
      <c r="E15" s="19">
        <v>47</v>
      </c>
      <c r="F15" s="7">
        <f t="shared" si="0"/>
        <v>141</v>
      </c>
      <c r="G15" s="22"/>
      <c r="H15" s="21"/>
    </row>
    <row r="16" spans="1:8" ht="15.6">
      <c r="A16" s="1" t="s">
        <v>57</v>
      </c>
      <c r="B16" s="18" t="s">
        <v>142</v>
      </c>
      <c r="C16" s="1" t="s">
        <v>19</v>
      </c>
      <c r="D16" s="1">
        <v>2</v>
      </c>
      <c r="E16" s="19">
        <v>55</v>
      </c>
      <c r="F16" s="7">
        <f t="shared" si="0"/>
        <v>110</v>
      </c>
      <c r="G16" s="22"/>
      <c r="H16" s="21"/>
    </row>
    <row r="17" spans="1:8" ht="15.6">
      <c r="A17" s="1" t="s">
        <v>59</v>
      </c>
      <c r="B17" s="23" t="s">
        <v>96</v>
      </c>
      <c r="C17" s="23"/>
      <c r="D17" s="24"/>
      <c r="E17" s="25">
        <f>SUM(E2:E16)</f>
        <v>758</v>
      </c>
      <c r="F17" s="26">
        <f>SUM(F2:F16)</f>
        <v>2147</v>
      </c>
      <c r="G17" s="26"/>
      <c r="H17" s="17"/>
    </row>
  </sheetData>
  <mergeCells count="1">
    <mergeCell ref="B1:D1"/>
  </mergeCells>
  <pageMargins left="0.7" right="0.7" top="0.75" bottom="0.75" header="0.51180555555555496" footer="0.51180555555555496"/>
  <pageSetup paperSize="9" firstPageNumber="0" orientation="portrait" useFirstPageNumber="1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"/>
  <sheetViews>
    <sheetView workbookViewId="0">
      <selection activeCell="F2" sqref="F2"/>
    </sheetView>
  </sheetViews>
  <sheetFormatPr defaultColWidth="8.6640625" defaultRowHeight="14.4"/>
  <cols>
    <col min="1" max="1" width="4.6640625" customWidth="1"/>
    <col min="2" max="2" width="37.33203125" customWidth="1"/>
    <col min="3" max="3" width="14.33203125" customWidth="1"/>
    <col min="4" max="4" width="5" customWidth="1"/>
    <col min="5" max="5" width="18.33203125" customWidth="1"/>
    <col min="6" max="6" width="13.6640625" customWidth="1"/>
  </cols>
  <sheetData>
    <row r="1" spans="1:6" ht="15.6">
      <c r="A1" s="1"/>
      <c r="B1" s="96" t="s">
        <v>143</v>
      </c>
      <c r="C1" s="96"/>
      <c r="D1" s="96"/>
      <c r="E1" s="2"/>
      <c r="F1" s="3"/>
    </row>
    <row r="2" spans="1:6" ht="15.6">
      <c r="A2" s="1"/>
      <c r="B2" s="4" t="s">
        <v>144</v>
      </c>
      <c r="C2" s="5" t="s">
        <v>19</v>
      </c>
      <c r="D2" s="5">
        <v>4</v>
      </c>
      <c r="E2" s="6">
        <v>26</v>
      </c>
      <c r="F2" s="7">
        <f>SUM(D2*E2)</f>
        <v>104</v>
      </c>
    </row>
    <row r="3" spans="1:6" ht="15.6">
      <c r="A3" s="1"/>
      <c r="B3" s="4" t="s">
        <v>145</v>
      </c>
      <c r="C3" s="5" t="s">
        <v>19</v>
      </c>
      <c r="D3" s="5">
        <v>4</v>
      </c>
      <c r="E3" s="6">
        <v>27</v>
      </c>
      <c r="F3" s="7">
        <f>E3*D3</f>
        <v>108</v>
      </c>
    </row>
    <row r="4" spans="1:6" ht="15.6">
      <c r="A4" s="1"/>
      <c r="B4" s="4" t="s">
        <v>146</v>
      </c>
      <c r="C4" s="5" t="s">
        <v>25</v>
      </c>
      <c r="D4" s="5">
        <v>1</v>
      </c>
      <c r="E4" s="6">
        <v>470</v>
      </c>
      <c r="F4" s="8">
        <f>E4*D4</f>
        <v>470</v>
      </c>
    </row>
    <row r="5" spans="1:6" ht="15.6">
      <c r="A5" s="1"/>
      <c r="B5" s="4" t="s">
        <v>147</v>
      </c>
      <c r="C5" s="5" t="s">
        <v>25</v>
      </c>
      <c r="D5" s="5">
        <v>1</v>
      </c>
      <c r="E5" s="6">
        <v>470</v>
      </c>
      <c r="F5" s="8">
        <f>E5*D5</f>
        <v>470</v>
      </c>
    </row>
    <row r="6" spans="1:6" ht="15.6">
      <c r="A6" s="1"/>
      <c r="B6" s="4" t="s">
        <v>148</v>
      </c>
      <c r="C6" s="5" t="s">
        <v>25</v>
      </c>
      <c r="D6" s="5">
        <v>1</v>
      </c>
      <c r="E6" s="6">
        <v>180</v>
      </c>
      <c r="F6" s="8">
        <f>E6*D6</f>
        <v>180</v>
      </c>
    </row>
    <row r="7" spans="1:6" ht="15.6">
      <c r="A7" s="1"/>
      <c r="B7" s="4" t="s">
        <v>149</v>
      </c>
      <c r="C7" s="5" t="s">
        <v>25</v>
      </c>
      <c r="D7" s="5">
        <v>1</v>
      </c>
      <c r="E7" s="6">
        <v>470</v>
      </c>
      <c r="F7" s="8">
        <f>E7*D7</f>
        <v>470</v>
      </c>
    </row>
    <row r="8" spans="1:6" ht="15.6">
      <c r="A8" s="1"/>
      <c r="B8" s="9" t="s">
        <v>96</v>
      </c>
      <c r="C8" s="10"/>
      <c r="D8" s="10"/>
      <c r="E8" s="11">
        <f>SUM(E2:E7)</f>
        <v>1643</v>
      </c>
      <c r="F8" s="12">
        <f>SUM(F2:F7)</f>
        <v>1802</v>
      </c>
    </row>
  </sheetData>
  <mergeCells count="1">
    <mergeCell ref="B1:D1"/>
  </mergeCells>
  <pageMargins left="0.7" right="0.7" top="0.75" bottom="0.75" header="0.51180555555555496" footer="0.51180555555555496"/>
  <pageSetup paperSize="9" firstPageNumber="0" orientation="portrait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Tonery 2025</vt:lpstr>
      <vt:lpstr>ZSNR 1</vt:lpstr>
      <vt:lpstr>I LO</vt:lpstr>
      <vt:lpstr>PPP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Dorota Stworzyjanek</cp:lastModifiedBy>
  <cp:revision>1</cp:revision>
  <cp:lastPrinted>2024-12-11T08:18:34Z</cp:lastPrinted>
  <dcterms:created xsi:type="dcterms:W3CDTF">2006-09-22T13:37:00Z</dcterms:created>
  <dcterms:modified xsi:type="dcterms:W3CDTF">2024-12-11T08:18:37Z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ICV">
    <vt:lpwstr>9E61E5AAAAFD4A9FA501B65FF3E15FE8_13</vt:lpwstr>
  </property>
  <property fmtid="{D5CDD505-2E9C-101B-9397-08002B2CF9AE}" pid="9" name="KSOProductBuildVer">
    <vt:lpwstr>1045-12.2.0.19307</vt:lpwstr>
  </property>
</Properties>
</file>