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5AECD1DF-996C-4EC0-B878-98D0251F11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onery 2025" sheetId="1" r:id="rId1"/>
    <sheet name="ZSNR 1" sheetId="2" state="hidden" r:id="rId2"/>
    <sheet name="I LO" sheetId="3" state="hidden" r:id="rId3"/>
    <sheet name="PPP" sheetId="4" state="hidden" r:id="rId4"/>
  </sheets>
  <calcPr calcId="191029"/>
</workbook>
</file>

<file path=xl/calcChain.xml><?xml version="1.0" encoding="utf-8"?>
<calcChain xmlns="http://schemas.openxmlformats.org/spreadsheetml/2006/main">
  <c r="K23" i="1" l="1"/>
  <c r="J5" i="1"/>
  <c r="J12" i="1"/>
  <c r="J13" i="1"/>
  <c r="J20" i="1"/>
  <c r="J21" i="1"/>
  <c r="H5" i="1"/>
  <c r="K5" i="1" s="1"/>
  <c r="H6" i="1"/>
  <c r="H7" i="1"/>
  <c r="H8" i="1"/>
  <c r="J8" i="1" s="1"/>
  <c r="H9" i="1"/>
  <c r="H10" i="1"/>
  <c r="J10" i="1" s="1"/>
  <c r="H11" i="1"/>
  <c r="J11" i="1" s="1"/>
  <c r="H12" i="1"/>
  <c r="K12" i="1" s="1"/>
  <c r="H13" i="1"/>
  <c r="K13" i="1" s="1"/>
  <c r="H14" i="1"/>
  <c r="H15" i="1"/>
  <c r="H16" i="1"/>
  <c r="J16" i="1" s="1"/>
  <c r="H17" i="1"/>
  <c r="J17" i="1" s="1"/>
  <c r="H18" i="1"/>
  <c r="J18" i="1" s="1"/>
  <c r="H19" i="1"/>
  <c r="J19" i="1" s="1"/>
  <c r="H20" i="1"/>
  <c r="K20" i="1" s="1"/>
  <c r="H21" i="1"/>
  <c r="K21" i="1" s="1"/>
  <c r="H22" i="1"/>
  <c r="H4" i="1"/>
  <c r="H23" i="1" s="1"/>
  <c r="K9" i="1" l="1"/>
  <c r="J4" i="1"/>
  <c r="J15" i="1"/>
  <c r="K15" i="1" s="1"/>
  <c r="J7" i="1"/>
  <c r="K7" i="1" s="1"/>
  <c r="K19" i="1"/>
  <c r="K11" i="1"/>
  <c r="J22" i="1"/>
  <c r="K22" i="1" s="1"/>
  <c r="J14" i="1"/>
  <c r="K14" i="1" s="1"/>
  <c r="J6" i="1"/>
  <c r="K6" i="1" s="1"/>
  <c r="K18" i="1"/>
  <c r="K10" i="1"/>
  <c r="K17" i="1"/>
  <c r="K8" i="1"/>
  <c r="J9" i="1"/>
  <c r="K16" i="1"/>
  <c r="F23" i="1"/>
  <c r="J23" i="1" l="1"/>
  <c r="K4" i="1"/>
  <c r="E8" i="4"/>
  <c r="F7" i="4"/>
  <c r="F6" i="4"/>
  <c r="F5" i="4"/>
  <c r="F4" i="4"/>
  <c r="F3" i="4"/>
  <c r="F2" i="4"/>
  <c r="E17" i="3"/>
  <c r="F16" i="3"/>
  <c r="F15" i="3"/>
  <c r="F14" i="3"/>
  <c r="F13" i="3"/>
  <c r="F12" i="3"/>
  <c r="F11" i="3"/>
  <c r="D10" i="3"/>
  <c r="F10" i="3" s="1"/>
  <c r="F9" i="3"/>
  <c r="F8" i="3"/>
  <c r="F7" i="3"/>
  <c r="F6" i="3"/>
  <c r="D5" i="3"/>
  <c r="F5" i="3" s="1"/>
  <c r="F4" i="3"/>
  <c r="F3" i="3"/>
  <c r="F2" i="3"/>
  <c r="E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D30" i="2"/>
  <c r="F30" i="2" s="1"/>
  <c r="F29" i="2"/>
  <c r="F28" i="2"/>
  <c r="F27" i="2"/>
  <c r="F26" i="2"/>
  <c r="F25" i="2"/>
  <c r="F24" i="2"/>
  <c r="D23" i="2"/>
  <c r="F23" i="2" s="1"/>
  <c r="F22" i="2"/>
  <c r="D21" i="2"/>
  <c r="F21" i="2" s="1"/>
  <c r="F20" i="2"/>
  <c r="D19" i="2"/>
  <c r="F19" i="2" s="1"/>
  <c r="D18" i="2"/>
  <c r="F18" i="2" s="1"/>
  <c r="D17" i="2"/>
  <c r="F17" i="2" s="1"/>
  <c r="F16" i="2"/>
  <c r="F15" i="2"/>
  <c r="F14" i="2"/>
  <c r="F13" i="2"/>
  <c r="F12" i="2"/>
  <c r="F11" i="2"/>
  <c r="F10" i="2"/>
  <c r="F9" i="2"/>
  <c r="F8" i="2"/>
  <c r="F7" i="2"/>
  <c r="D6" i="2"/>
  <c r="F6" i="2" s="1"/>
  <c r="F5" i="2"/>
  <c r="F4" i="2"/>
  <c r="F3" i="2"/>
  <c r="F8" i="4" l="1"/>
  <c r="F17" i="3"/>
  <c r="F49" i="2"/>
</calcChain>
</file>

<file path=xl/sharedStrings.xml><?xml version="1.0" encoding="utf-8"?>
<sst xmlns="http://schemas.openxmlformats.org/spreadsheetml/2006/main" count="252" uniqueCount="137">
  <si>
    <t>Toner  do drukarki Samsung CLP 365 CMYK</t>
  </si>
  <si>
    <t xml:space="preserve">Toner do drukarki BROTHER DCP-J105 525  </t>
  </si>
  <si>
    <t xml:space="preserve">Toner do drukarki BROTHER DCP- J105 529 </t>
  </si>
  <si>
    <t xml:space="preserve">Toner do drukarki BROTHER DCP-7070W </t>
  </si>
  <si>
    <t xml:space="preserve">Toner do drukarki OKI C822 </t>
  </si>
  <si>
    <t xml:space="preserve">Toner do drukarki Samsung  M2875 ND </t>
  </si>
  <si>
    <t>Toner do drukarki Samsung ML2251N</t>
  </si>
  <si>
    <t>Toner do drukarki Samsung M2825 ND</t>
  </si>
  <si>
    <t>Toner do HP Losser Jet P2015 N</t>
  </si>
  <si>
    <t xml:space="preserve">Toner do KJOCERA 1010  </t>
  </si>
  <si>
    <t xml:space="preserve">Toner do KJOCERA 2020 </t>
  </si>
  <si>
    <t>Toner do kopiarki Canon iR 1600, iR2016 ( 2 w opak.)</t>
  </si>
  <si>
    <t xml:space="preserve">Toner do kopiarki Canon iR 2520 </t>
  </si>
  <si>
    <t>Tusz do drukarek  HP 920 CMYK</t>
  </si>
  <si>
    <t>Tusz do drukarek Canon  PIXMA  CL 511</t>
  </si>
  <si>
    <t>Tusz do drukarek Canon  PIXMA PG 510</t>
  </si>
  <si>
    <t>Tusz do drukarki  HP Officejet Pro 8610 CMYK</t>
  </si>
  <si>
    <t>Tusz do drukarki BROTHER DCP 385 CMYK</t>
  </si>
  <si>
    <t>Tusz do drukarki HP Designjet 120  CMYK</t>
  </si>
  <si>
    <t>Tusz HP Office JET K8600 CMYK</t>
  </si>
  <si>
    <t>Toner do HP Color Laser Jet Pro MFP M281dn</t>
  </si>
  <si>
    <t>Toner do drukarki HP color Laser JET CP5225</t>
  </si>
  <si>
    <t>Toner do HP PRO M254/M280 czarny</t>
  </si>
  <si>
    <t>Toner do HP PRO M254/M280 cyan</t>
  </si>
  <si>
    <t>Toner do HP PRO M254/M280 magenta</t>
  </si>
  <si>
    <t>Toner do HP PRO M254/M280 yellow</t>
  </si>
  <si>
    <t>Toner BROTHER HL 2240D/2250DN czarny</t>
  </si>
  <si>
    <t>toner Oki C823/833/843 black</t>
  </si>
  <si>
    <t>toner Oki C823/833/843 yellow</t>
  </si>
  <si>
    <t>toner Oki C823/833/843 cyan</t>
  </si>
  <si>
    <t>toner Oki C823/833/843 magenta</t>
  </si>
  <si>
    <t xml:space="preserve"> TONER DO DRUKARKI HP P2015n</t>
  </si>
  <si>
    <t>TONER DO DRUKARKI HP LJ 1102</t>
  </si>
  <si>
    <t xml:space="preserve"> TUSZE DO DRUKARKI HP  6940</t>
  </si>
  <si>
    <t>TONER DO DRUKARKI HP 1005</t>
  </si>
  <si>
    <t>TONER DO DRUKARKI HP P2055</t>
  </si>
  <si>
    <t>TONER DO DRUKARKI HP 1102w</t>
  </si>
  <si>
    <t xml:space="preserve"> TUSZE  DO DRUKARKI HP 2200dn</t>
  </si>
  <si>
    <t>BĘBEN DO DRUKARKI  HP M176n</t>
  </si>
  <si>
    <t>TONER DO DRUKARKI HP M26</t>
  </si>
  <si>
    <t>TONERY DO DRUKARKI BROTHER MFC-L2732</t>
  </si>
  <si>
    <t>BĘBEN DO DRUKARKI  BROTHER MFC-L2732</t>
  </si>
  <si>
    <t>zamiennik</t>
  </si>
  <si>
    <t>oryginał</t>
  </si>
  <si>
    <t>Toner HP laser Jet PRO M12W</t>
  </si>
  <si>
    <t>ILOŚĆ</t>
  </si>
  <si>
    <t>L.P</t>
  </si>
  <si>
    <t>Filamenty do drukarki  3D XYZ PRINTING DA VINCI 1.0 PRO</t>
  </si>
  <si>
    <t>I LO</t>
  </si>
  <si>
    <t>ZS NR 1</t>
  </si>
  <si>
    <t>PPP</t>
  </si>
  <si>
    <t>bęben brother HL 2240D/2250DN 12k</t>
  </si>
  <si>
    <t xml:space="preserve"> TUSZE DO DRUKARKI BROTHER DCP  J315W CMYK</t>
  </si>
  <si>
    <t xml:space="preserve"> TONERY DO DRUKARKI HP M176n CMYK</t>
  </si>
  <si>
    <t>TUSZE DO DRUKARKI BROTHER DCP  T700w  CMYK</t>
  </si>
  <si>
    <t>TUSZE DO DRUKARKI BROTHER MFC-J2330  CMYK</t>
  </si>
  <si>
    <t>RAZEM</t>
  </si>
  <si>
    <t>Bęben światłoczuły 46438004 black</t>
  </si>
  <si>
    <t>Bęben światłoczuły 46438002 magenta</t>
  </si>
  <si>
    <t>Bęben światłoczuły  46438003 cyan</t>
  </si>
  <si>
    <t>Bęben światłoczuły 46438001 yelow</t>
  </si>
  <si>
    <t xml:space="preserve">Canon ImageReprograf iPF 605 PFI-102BK </t>
  </si>
  <si>
    <t xml:space="preserve">Canon ImageReprograf iPF 605   PFI-102MBK </t>
  </si>
  <si>
    <t>Canon ImageReprograf iPF 605  PFI-102C</t>
  </si>
  <si>
    <t xml:space="preserve">Canon ImageReprograf iPF 605  PFI-102M, </t>
  </si>
  <si>
    <t>Canon ImageReprograf iPF 605  PFI-102Y</t>
  </si>
  <si>
    <t>Toner bl.f.bh TN-328C</t>
  </si>
  <si>
    <t>Toner f bizhub TN-328Y</t>
  </si>
  <si>
    <t>Toner fbizhub TN-328K</t>
  </si>
  <si>
    <t>toner bl.f.bh TN-328M</t>
  </si>
  <si>
    <t>czarny</t>
  </si>
  <si>
    <t>Toner HP1018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</si>
  <si>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</si>
  <si>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</si>
  <si>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</si>
  <si>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</si>
  <si>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</si>
  <si>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</si>
  <si>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</si>
  <si>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</si>
  <si>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</si>
  <si>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</si>
  <si>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</si>
  <si>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</si>
  <si>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</si>
  <si>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</si>
  <si>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</si>
  <si>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</si>
  <si>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 xml:space="preserve"> cyan</t>
  </si>
  <si>
    <t xml:space="preserve"> yellow</t>
  </si>
  <si>
    <t xml:space="preserve"> magenta</t>
  </si>
  <si>
    <t>11-14</t>
  </si>
  <si>
    <t>2-5</t>
  </si>
  <si>
    <t>1</t>
  </si>
  <si>
    <t>2</t>
  </si>
  <si>
    <t>140ZL 3</t>
  </si>
  <si>
    <t>Ilość</t>
  </si>
  <si>
    <t>Cena za szt.</t>
  </si>
  <si>
    <t>Wartość</t>
  </si>
  <si>
    <t>Zamiennik</t>
  </si>
  <si>
    <t>Oryginał</t>
  </si>
  <si>
    <t>Razem</t>
  </si>
  <si>
    <t>WARTOŚĆ NETTO</t>
  </si>
  <si>
    <t>CENA ZA SZT. NETTO</t>
  </si>
  <si>
    <t>J.M. komplet/sztuka</t>
  </si>
  <si>
    <t>Produkt Nazwa</t>
  </si>
  <si>
    <t>STAWKA VAT</t>
  </si>
  <si>
    <t>KWOTA VAT 23%</t>
  </si>
  <si>
    <t>WARTOŚĆ BRUTTO</t>
  </si>
  <si>
    <t>szt.</t>
  </si>
  <si>
    <t>17.</t>
  </si>
  <si>
    <t>18.</t>
  </si>
  <si>
    <t>19.</t>
  </si>
  <si>
    <t xml:space="preserve">               </t>
  </si>
  <si>
    <t>I Liceum Ogolnokształcące im. Cypriana Kamila Norwida w Wyszkowie</t>
  </si>
  <si>
    <t>Załącznik Nr 2c</t>
  </si>
  <si>
    <t xml:space="preserve"> TONER DO DRUKARKI HP P2015n, 7000 STRON DO WYDRUKU</t>
  </si>
  <si>
    <t xml:space="preserve"> TONERY DO DRUKARKI HP M176n, czarny  1300 STRON DO WYDRUKU</t>
  </si>
  <si>
    <t>TONER DO DRUKARKI HP 1005, 1600 STRON DO WYDRUKU</t>
  </si>
  <si>
    <t>TONER DO DRUKARKI HP 1102w, 1600 STRON DO WYDRUKU</t>
  </si>
  <si>
    <t>TONER DO DRUKARKI HP M26, 1000 STRON DO WYDRUKU</t>
  </si>
  <si>
    <t>TUSZE DO DRUKARKI BROTHER MFC-J2340, czarny 3500 STRON DO WYDRUKU</t>
  </si>
  <si>
    <t>TUSZE DO DRUKARKI BROTHER MFC-J2340 czerwony 1500 STRON DO WYDRUKU</t>
  </si>
  <si>
    <t>TUSZE DO DRUKARKI BROTHER MFC-J2340 niebieski1500 STRON DO WYDRUKU</t>
  </si>
  <si>
    <t>TUSZE DO DRUKARKI BROTHER MFC-J2340 żółty 1500 STRON DO WYDRUKU</t>
  </si>
  <si>
    <t>TONER  BROTHER MFC-J2330dw czarny 3000 STRON DO WYDRUKU</t>
  </si>
  <si>
    <t>TONER  BROTHER MFC-J2330dw czerwony 1500 STRON DO WYDRUKU</t>
  </si>
  <si>
    <t>TONER  BROTHER MFC-J2330dw niebieski 1500 STRON DO WYDRUKU</t>
  </si>
  <si>
    <t>TONER  BROTHER MFC-J2330dw żółty 1500 STRON DO WYDRUKU</t>
  </si>
  <si>
    <t>HP CLJ PRO MFP 3302 FDW ,czarny, 1050 STRON DO WYDRUKU</t>
  </si>
  <si>
    <t>org.</t>
  </si>
  <si>
    <t>HP CLJ PRO MFP 3302 FDW ,żółty, 850 STRON DO WYDRUKU</t>
  </si>
  <si>
    <t>HP CLJ PRO MFP 3302 FDW ,czerwony, 850 STRON DO WYDRUKU</t>
  </si>
  <si>
    <t>TONER DO DRUKARKI HP 1102, 1600 STRON DO WYDRUKU</t>
  </si>
  <si>
    <t>TONER DO DRUKARKI HP P2055, 2300 STRON DO WYDRUKU</t>
  </si>
  <si>
    <t>HP CLJ PRO MFP 3302 FDW, niebieski, 850 STRON DO WYDRUKU</t>
  </si>
  <si>
    <t>Część IV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</si>
</sst>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8"/>
      <name val="Calibri"/>
      <family val="2"/>
      <charset val="238"/>
      <scheme val="minor"/>
    </font>
    <font>
      <sz val="12"/>
      <color theme="6" tint="-0.249977111117893"/>
      <name val="Arial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2"/>
      <name val="Arial"/>
      <family val="2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4">
    <xf numFmtId="0" fontId="0" fillId="0" borderId="0" xfId="0"/>
    <xf numFmtId="164" fontId="0" fillId="0" borderId="0" xfId="0" applyNumberFormat="1"/>
    <xf numFmtId="164" fontId="1" fillId="0" borderId="1" xfId="0" applyNumberFormat="1" applyFont="1" applyBorder="1"/>
    <xf numFmtId="0" fontId="1" fillId="0" borderId="1" xfId="0" applyFont="1" applyBorder="1"/>
    <xf numFmtId="0" fontId="1" fillId="2" borderId="1" xfId="0" applyFont="1" applyFill="1" applyBorder="1"/>
    <xf numFmtId="0" fontId="1" fillId="0" borderId="2" xfId="0" applyFont="1" applyBorder="1"/>
    <xf numFmtId="164" fontId="1" fillId="0" borderId="1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4" xfId="0" applyFont="1" applyBorder="1"/>
    <xf numFmtId="0" fontId="0" fillId="0" borderId="1" xfId="0" applyBorder="1"/>
    <xf numFmtId="164" fontId="2" fillId="0" borderId="1" xfId="0" applyNumberFormat="1" applyFont="1" applyBorder="1"/>
    <xf numFmtId="0" fontId="2" fillId="0" borderId="1" xfId="0" applyFont="1" applyBorder="1"/>
    <xf numFmtId="0" fontId="2" fillId="2" borderId="1" xfId="0" applyFont="1" applyFill="1" applyBorder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/>
    <xf numFmtId="0" fontId="5" fillId="4" borderId="3" xfId="0" applyFont="1" applyFill="1" applyBorder="1"/>
    <xf numFmtId="0" fontId="5" fillId="4" borderId="4" xfId="0" applyFont="1" applyFill="1" applyBorder="1"/>
    <xf numFmtId="164" fontId="5" fillId="4" borderId="1" xfId="0" applyNumberFormat="1" applyFont="1" applyFill="1" applyBorder="1"/>
    <xf numFmtId="164" fontId="5" fillId="4" borderId="2" xfId="0" applyNumberFormat="1" applyFont="1" applyFill="1" applyBorder="1"/>
    <xf numFmtId="0" fontId="2" fillId="0" borderId="4" xfId="0" applyFont="1" applyBorder="1"/>
    <xf numFmtId="164" fontId="2" fillId="3" borderId="1" xfId="0" applyNumberFormat="1" applyFont="1" applyFill="1" applyBorder="1"/>
    <xf numFmtId="164" fontId="1" fillId="3" borderId="1" xfId="0" applyNumberFormat="1" applyFont="1" applyFill="1" applyBorder="1" applyAlignment="1">
      <alignment wrapText="1"/>
    </xf>
    <xf numFmtId="0" fontId="6" fillId="3" borderId="4" xfId="0" applyFont="1" applyFill="1" applyBorder="1"/>
    <xf numFmtId="0" fontId="6" fillId="3" borderId="1" xfId="0" applyFont="1" applyFill="1" applyBorder="1"/>
    <xf numFmtId="164" fontId="6" fillId="3" borderId="1" xfId="0" applyNumberFormat="1" applyFont="1" applyFill="1" applyBorder="1"/>
    <xf numFmtId="164" fontId="5" fillId="3" borderId="1" xfId="0" applyNumberFormat="1" applyFont="1" applyFill="1" applyBorder="1" applyAlignment="1">
      <alignment wrapText="1"/>
    </xf>
    <xf numFmtId="164" fontId="1" fillId="4" borderId="1" xfId="0" applyNumberFormat="1" applyFont="1" applyFill="1" applyBorder="1"/>
    <xf numFmtId="164" fontId="1" fillId="4" borderId="1" xfId="0" applyNumberFormat="1" applyFont="1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6" fillId="5" borderId="4" xfId="0" applyFont="1" applyFill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6" fillId="5" borderId="1" xfId="0" applyNumberFormat="1" applyFont="1" applyFill="1" applyBorder="1"/>
    <xf numFmtId="164" fontId="5" fillId="5" borderId="1" xfId="0" applyNumberFormat="1" applyFont="1" applyFill="1" applyBorder="1" applyAlignment="1">
      <alignment wrapText="1"/>
    </xf>
    <xf numFmtId="164" fontId="5" fillId="0" borderId="1" xfId="0" applyNumberFormat="1" applyFont="1" applyBorder="1"/>
    <xf numFmtId="49" fontId="1" fillId="2" borderId="1" xfId="0" applyNumberFormat="1" applyFont="1" applyFill="1" applyBorder="1"/>
    <xf numFmtId="0" fontId="8" fillId="0" borderId="1" xfId="0" applyFont="1" applyBorder="1"/>
    <xf numFmtId="0" fontId="8" fillId="5" borderId="3" xfId="0" applyFont="1" applyFill="1" applyBorder="1"/>
    <xf numFmtId="164" fontId="8" fillId="5" borderId="2" xfId="0" applyNumberFormat="1" applyFont="1" applyFill="1" applyBorder="1"/>
    <xf numFmtId="0" fontId="8" fillId="2" borderId="1" xfId="0" applyFont="1" applyFill="1" applyBorder="1"/>
    <xf numFmtId="0" fontId="9" fillId="0" borderId="0" xfId="0" applyFont="1"/>
    <xf numFmtId="0" fontId="10" fillId="5" borderId="3" xfId="0" applyFont="1" applyFill="1" applyBorder="1" applyAlignment="1">
      <alignment horizontal="center"/>
    </xf>
    <xf numFmtId="0" fontId="2" fillId="5" borderId="4" xfId="0" applyFont="1" applyFill="1" applyBorder="1"/>
    <xf numFmtId="164" fontId="2" fillId="5" borderId="1" xfId="0" applyNumberFormat="1" applyFont="1" applyFill="1" applyBorder="1"/>
    <xf numFmtId="164" fontId="10" fillId="5" borderId="1" xfId="0" applyNumberFormat="1" applyFont="1" applyFill="1" applyBorder="1" applyAlignment="1">
      <alignment wrapText="1"/>
    </xf>
    <xf numFmtId="0" fontId="11" fillId="0" borderId="1" xfId="0" applyFont="1" applyBorder="1"/>
    <xf numFmtId="0" fontId="12" fillId="3" borderId="2" xfId="0" applyFont="1" applyFill="1" applyBorder="1" applyAlignment="1">
      <alignment wrapText="1"/>
    </xf>
    <xf numFmtId="164" fontId="12" fillId="3" borderId="1" xfId="0" applyNumberFormat="1" applyFont="1" applyFill="1" applyBorder="1" applyAlignment="1">
      <alignment wrapText="1"/>
    </xf>
    <xf numFmtId="164" fontId="11" fillId="0" borderId="1" xfId="0" applyNumberFormat="1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 wrapText="1"/>
    </xf>
    <xf numFmtId="0" fontId="12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center" wrapText="1"/>
    </xf>
    <xf numFmtId="164" fontId="12" fillId="3" borderId="2" xfId="0" applyNumberFormat="1" applyFont="1" applyFill="1" applyBorder="1" applyAlignment="1">
      <alignment wrapText="1"/>
    </xf>
    <xf numFmtId="0" fontId="11" fillId="3" borderId="1" xfId="0" applyFont="1" applyFill="1" applyBorder="1" applyAlignment="1">
      <alignment wrapText="1"/>
    </xf>
    <xf numFmtId="9" fontId="11" fillId="0" borderId="1" xfId="0" applyNumberFormat="1" applyFont="1" applyBorder="1" applyAlignment="1">
      <alignment wrapText="1"/>
    </xf>
    <xf numFmtId="164" fontId="11" fillId="0" borderId="2" xfId="0" applyNumberFormat="1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4" xfId="0" applyFont="1" applyBorder="1" applyAlignment="1">
      <alignment wrapText="1"/>
    </xf>
    <xf numFmtId="0" fontId="14" fillId="0" borderId="1" xfId="0" applyFont="1" applyBorder="1" applyProtection="1">
      <protection locked="0"/>
    </xf>
    <xf numFmtId="0" fontId="14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12" fillId="0" borderId="1" xfId="0" applyFont="1" applyBorder="1" applyProtection="1"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colors>
    <mruColors>
      <color rgb="FF00FFC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zoomScale="80" zoomScaleNormal="80" workbookViewId="0">
      <selection activeCell="N8" sqref="N8"/>
    </sheetView>
  </sheetViews>
  <sheetFormatPr defaultRowHeight="14.4" x14ac:dyDescent="0.3"/>
  <cols>
    <col min="1" max="1" width="3.88671875" customWidth="1"/>
    <col min="2" max="2" width="27.6640625" customWidth="1"/>
    <col min="3" max="3" width="7.33203125" customWidth="1"/>
    <col min="4" max="4" width="8" customWidth="1"/>
    <col min="5" max="5" width="9.109375" customWidth="1"/>
    <col min="6" max="6" width="6" customWidth="1"/>
    <col min="7" max="7" width="11.5546875" style="1" customWidth="1"/>
    <col min="8" max="8" width="13.6640625" style="1" customWidth="1"/>
    <col min="9" max="9" width="8.88671875" style="1" customWidth="1"/>
    <col min="10" max="11" width="11.33203125" style="1" customWidth="1"/>
  </cols>
  <sheetData>
    <row r="1" spans="1:11" ht="15.6" x14ac:dyDescent="0.3">
      <c r="A1" s="49"/>
      <c r="B1" s="65" t="s">
        <v>136</v>
      </c>
      <c r="C1" s="65"/>
      <c r="D1" s="65" t="s">
        <v>113</v>
      </c>
      <c r="E1" s="66"/>
      <c r="F1" s="66"/>
      <c r="G1" s="67"/>
      <c r="H1" s="65"/>
      <c r="I1" s="65"/>
      <c r="J1" s="55"/>
      <c r="K1" s="55"/>
    </row>
    <row r="2" spans="1:11" ht="15.6" x14ac:dyDescent="0.3">
      <c r="A2" s="49"/>
      <c r="B2" s="65" t="s">
        <v>114</v>
      </c>
      <c r="C2" s="65"/>
      <c r="D2" s="65"/>
      <c r="E2" s="66"/>
      <c r="F2" s="66"/>
      <c r="G2" s="65"/>
      <c r="H2" s="73" t="s">
        <v>115</v>
      </c>
      <c r="I2" s="67"/>
      <c r="J2" s="55"/>
      <c r="K2" s="55"/>
    </row>
    <row r="3" spans="1:11" ht="36.6" x14ac:dyDescent="0.3">
      <c r="A3" s="56" t="s">
        <v>46</v>
      </c>
      <c r="B3" s="57" t="s">
        <v>105</v>
      </c>
      <c r="C3" s="50" t="s">
        <v>104</v>
      </c>
      <c r="D3" s="50" t="s">
        <v>100</v>
      </c>
      <c r="E3" s="50" t="s">
        <v>99</v>
      </c>
      <c r="F3" s="58" t="s">
        <v>45</v>
      </c>
      <c r="G3" s="51" t="s">
        <v>103</v>
      </c>
      <c r="H3" s="51" t="s">
        <v>102</v>
      </c>
      <c r="I3" s="51" t="s">
        <v>106</v>
      </c>
      <c r="J3" s="59" t="s">
        <v>107</v>
      </c>
      <c r="K3" s="51" t="s">
        <v>108</v>
      </c>
    </row>
    <row r="4" spans="1:11" ht="24.6" x14ac:dyDescent="0.3">
      <c r="A4" s="54" t="s">
        <v>72</v>
      </c>
      <c r="B4" s="53" t="s">
        <v>116</v>
      </c>
      <c r="C4" s="53" t="s">
        <v>109</v>
      </c>
      <c r="D4" s="53"/>
      <c r="E4" s="54" t="s">
        <v>42</v>
      </c>
      <c r="F4" s="60">
        <v>1</v>
      </c>
      <c r="G4" s="52"/>
      <c r="H4" s="52">
        <f>F4*G4</f>
        <v>0</v>
      </c>
      <c r="I4" s="61">
        <v>0.23</v>
      </c>
      <c r="J4" s="62">
        <f>ROUND(H4*I4,2)</f>
        <v>0</v>
      </c>
      <c r="K4" s="52">
        <f>H4+J4</f>
        <v>0</v>
      </c>
    </row>
    <row r="5" spans="1:11" ht="28.5" customHeight="1" x14ac:dyDescent="0.3">
      <c r="A5" s="54" t="s">
        <v>73</v>
      </c>
      <c r="B5" s="53" t="s">
        <v>117</v>
      </c>
      <c r="C5" s="64" t="s">
        <v>109</v>
      </c>
      <c r="D5" s="53"/>
      <c r="E5" s="54" t="s">
        <v>42</v>
      </c>
      <c r="F5" s="60">
        <v>3</v>
      </c>
      <c r="G5" s="52"/>
      <c r="H5" s="52">
        <f t="shared" ref="H5:H22" si="0">F5*G5</f>
        <v>0</v>
      </c>
      <c r="I5" s="61">
        <v>0.23</v>
      </c>
      <c r="J5" s="62">
        <f t="shared" ref="J5:J22" si="1">ROUND(H5*I5,2)</f>
        <v>0</v>
      </c>
      <c r="K5" s="52">
        <f t="shared" ref="K5:K22" si="2">H5+J5</f>
        <v>0</v>
      </c>
    </row>
    <row r="6" spans="1:11" ht="24.6" x14ac:dyDescent="0.3">
      <c r="A6" s="54" t="s">
        <v>74</v>
      </c>
      <c r="B6" s="53" t="s">
        <v>118</v>
      </c>
      <c r="C6" s="53" t="s">
        <v>109</v>
      </c>
      <c r="D6" s="53"/>
      <c r="E6" s="54" t="s">
        <v>42</v>
      </c>
      <c r="F6" s="60">
        <v>2</v>
      </c>
      <c r="G6" s="52"/>
      <c r="H6" s="52">
        <f t="shared" si="0"/>
        <v>0</v>
      </c>
      <c r="I6" s="61">
        <v>0.23</v>
      </c>
      <c r="J6" s="62">
        <f t="shared" si="1"/>
        <v>0</v>
      </c>
      <c r="K6" s="52">
        <f t="shared" si="2"/>
        <v>0</v>
      </c>
    </row>
    <row r="7" spans="1:11" ht="24.6" x14ac:dyDescent="0.3">
      <c r="A7" s="54" t="s">
        <v>75</v>
      </c>
      <c r="B7" s="53" t="s">
        <v>119</v>
      </c>
      <c r="C7" s="53" t="s">
        <v>109</v>
      </c>
      <c r="D7" s="53"/>
      <c r="E7" s="54" t="s">
        <v>42</v>
      </c>
      <c r="F7" s="60">
        <v>1</v>
      </c>
      <c r="G7" s="52"/>
      <c r="H7" s="52">
        <f t="shared" si="0"/>
        <v>0</v>
      </c>
      <c r="I7" s="61">
        <v>0.23</v>
      </c>
      <c r="J7" s="62">
        <f t="shared" si="1"/>
        <v>0</v>
      </c>
      <c r="K7" s="52">
        <f t="shared" si="2"/>
        <v>0</v>
      </c>
    </row>
    <row r="8" spans="1:11" ht="24.6" x14ac:dyDescent="0.3">
      <c r="A8" s="54" t="s">
        <v>76</v>
      </c>
      <c r="B8" s="53" t="s">
        <v>120</v>
      </c>
      <c r="C8" s="53" t="s">
        <v>109</v>
      </c>
      <c r="D8" s="53"/>
      <c r="E8" s="54" t="s">
        <v>42</v>
      </c>
      <c r="F8" s="60">
        <v>3</v>
      </c>
      <c r="G8" s="52"/>
      <c r="H8" s="52">
        <f t="shared" si="0"/>
        <v>0</v>
      </c>
      <c r="I8" s="61">
        <v>0.23</v>
      </c>
      <c r="J8" s="62">
        <f t="shared" si="1"/>
        <v>0</v>
      </c>
      <c r="K8" s="52">
        <f t="shared" si="2"/>
        <v>0</v>
      </c>
    </row>
    <row r="9" spans="1:11" ht="42" customHeight="1" x14ac:dyDescent="0.3">
      <c r="A9" s="54" t="s">
        <v>77</v>
      </c>
      <c r="B9" s="54" t="s">
        <v>121</v>
      </c>
      <c r="C9" s="64" t="s">
        <v>109</v>
      </c>
      <c r="D9" s="53" t="s">
        <v>43</v>
      </c>
      <c r="E9" s="54"/>
      <c r="F9" s="60">
        <v>9</v>
      </c>
      <c r="G9" s="52"/>
      <c r="H9" s="52">
        <f t="shared" si="0"/>
        <v>0</v>
      </c>
      <c r="I9" s="61">
        <v>0.23</v>
      </c>
      <c r="J9" s="62">
        <f t="shared" si="1"/>
        <v>0</v>
      </c>
      <c r="K9" s="52">
        <f t="shared" si="2"/>
        <v>0</v>
      </c>
    </row>
    <row r="10" spans="1:11" ht="37.799999999999997" customHeight="1" x14ac:dyDescent="0.3">
      <c r="A10" s="54" t="s">
        <v>78</v>
      </c>
      <c r="B10" s="54" t="s">
        <v>122</v>
      </c>
      <c r="C10" s="64" t="s">
        <v>109</v>
      </c>
      <c r="D10" s="53" t="s">
        <v>43</v>
      </c>
      <c r="E10" s="54"/>
      <c r="F10" s="60">
        <v>9</v>
      </c>
      <c r="G10" s="52"/>
      <c r="H10" s="52">
        <f t="shared" si="0"/>
        <v>0</v>
      </c>
      <c r="I10" s="61">
        <v>0.23</v>
      </c>
      <c r="J10" s="62">
        <f t="shared" si="1"/>
        <v>0</v>
      </c>
      <c r="K10" s="52">
        <f t="shared" si="2"/>
        <v>0</v>
      </c>
    </row>
    <row r="11" spans="1:11" ht="36.75" customHeight="1" x14ac:dyDescent="0.3">
      <c r="A11" s="54" t="s">
        <v>79</v>
      </c>
      <c r="B11" s="54" t="s">
        <v>123</v>
      </c>
      <c r="C11" s="64" t="s">
        <v>109</v>
      </c>
      <c r="D11" s="53" t="s">
        <v>43</v>
      </c>
      <c r="E11" s="54"/>
      <c r="F11" s="60">
        <v>9</v>
      </c>
      <c r="G11" s="52"/>
      <c r="H11" s="52">
        <f t="shared" si="0"/>
        <v>0</v>
      </c>
      <c r="I11" s="61">
        <v>0.23</v>
      </c>
      <c r="J11" s="62">
        <f t="shared" si="1"/>
        <v>0</v>
      </c>
      <c r="K11" s="52">
        <f t="shared" si="2"/>
        <v>0</v>
      </c>
    </row>
    <row r="12" spans="1:11" ht="36" customHeight="1" x14ac:dyDescent="0.3">
      <c r="A12" s="54" t="s">
        <v>80</v>
      </c>
      <c r="B12" s="54" t="s">
        <v>124</v>
      </c>
      <c r="C12" s="64" t="s">
        <v>109</v>
      </c>
      <c r="D12" s="53" t="s">
        <v>43</v>
      </c>
      <c r="E12" s="54"/>
      <c r="F12" s="60">
        <v>9</v>
      </c>
      <c r="G12" s="52"/>
      <c r="H12" s="52">
        <f t="shared" si="0"/>
        <v>0</v>
      </c>
      <c r="I12" s="61">
        <v>0.23</v>
      </c>
      <c r="J12" s="62">
        <f t="shared" si="1"/>
        <v>0</v>
      </c>
      <c r="K12" s="52">
        <f t="shared" si="2"/>
        <v>0</v>
      </c>
    </row>
    <row r="13" spans="1:11" ht="27.75" customHeight="1" x14ac:dyDescent="0.3">
      <c r="A13" s="54" t="s">
        <v>81</v>
      </c>
      <c r="B13" s="54" t="s">
        <v>125</v>
      </c>
      <c r="C13" s="53" t="s">
        <v>109</v>
      </c>
      <c r="D13" s="53" t="s">
        <v>43</v>
      </c>
      <c r="E13" s="54"/>
      <c r="F13" s="60">
        <v>2</v>
      </c>
      <c r="G13" s="52"/>
      <c r="H13" s="52">
        <f t="shared" si="0"/>
        <v>0</v>
      </c>
      <c r="I13" s="61">
        <v>0.23</v>
      </c>
      <c r="J13" s="62">
        <f t="shared" si="1"/>
        <v>0</v>
      </c>
      <c r="K13" s="52">
        <f t="shared" si="2"/>
        <v>0</v>
      </c>
    </row>
    <row r="14" spans="1:11" ht="26.25" customHeight="1" x14ac:dyDescent="0.3">
      <c r="A14" s="54" t="s">
        <v>82</v>
      </c>
      <c r="B14" s="54" t="s">
        <v>126</v>
      </c>
      <c r="C14" s="53" t="s">
        <v>109</v>
      </c>
      <c r="D14" s="53" t="s">
        <v>43</v>
      </c>
      <c r="E14" s="54"/>
      <c r="F14" s="60">
        <v>2</v>
      </c>
      <c r="G14" s="52"/>
      <c r="H14" s="52">
        <f t="shared" si="0"/>
        <v>0</v>
      </c>
      <c r="I14" s="61">
        <v>0.23</v>
      </c>
      <c r="J14" s="62">
        <f t="shared" si="1"/>
        <v>0</v>
      </c>
      <c r="K14" s="52">
        <f t="shared" si="2"/>
        <v>0</v>
      </c>
    </row>
    <row r="15" spans="1:11" ht="24" customHeight="1" x14ac:dyDescent="0.3">
      <c r="A15" s="54" t="s">
        <v>83</v>
      </c>
      <c r="B15" s="54" t="s">
        <v>127</v>
      </c>
      <c r="C15" s="53" t="s">
        <v>109</v>
      </c>
      <c r="D15" s="53" t="s">
        <v>43</v>
      </c>
      <c r="E15" s="54"/>
      <c r="F15" s="60">
        <v>2</v>
      </c>
      <c r="G15" s="52"/>
      <c r="H15" s="52">
        <f t="shared" si="0"/>
        <v>0</v>
      </c>
      <c r="I15" s="61">
        <v>0.23</v>
      </c>
      <c r="J15" s="62">
        <f t="shared" si="1"/>
        <v>0</v>
      </c>
      <c r="K15" s="52">
        <f t="shared" si="2"/>
        <v>0</v>
      </c>
    </row>
    <row r="16" spans="1:11" ht="23.25" customHeight="1" x14ac:dyDescent="0.3">
      <c r="A16" s="54" t="s">
        <v>84</v>
      </c>
      <c r="B16" s="54" t="s">
        <v>128</v>
      </c>
      <c r="C16" s="53" t="s">
        <v>109</v>
      </c>
      <c r="D16" s="53" t="s">
        <v>43</v>
      </c>
      <c r="E16" s="54"/>
      <c r="F16" s="60">
        <v>2</v>
      </c>
      <c r="G16" s="52"/>
      <c r="H16" s="52">
        <f t="shared" si="0"/>
        <v>0</v>
      </c>
      <c r="I16" s="61">
        <v>0.23</v>
      </c>
      <c r="J16" s="62">
        <f t="shared" si="1"/>
        <v>0</v>
      </c>
      <c r="K16" s="52">
        <f t="shared" si="2"/>
        <v>0</v>
      </c>
    </row>
    <row r="17" spans="1:11" ht="25.5" customHeight="1" x14ac:dyDescent="0.3">
      <c r="A17" s="54" t="s">
        <v>85</v>
      </c>
      <c r="B17" s="54" t="s">
        <v>133</v>
      </c>
      <c r="C17" s="54" t="s">
        <v>109</v>
      </c>
      <c r="D17" s="54"/>
      <c r="E17" s="54" t="s">
        <v>42</v>
      </c>
      <c r="F17" s="60">
        <v>12</v>
      </c>
      <c r="G17" s="52"/>
      <c r="H17" s="52">
        <f t="shared" si="0"/>
        <v>0</v>
      </c>
      <c r="I17" s="61">
        <v>0.23</v>
      </c>
      <c r="J17" s="62">
        <f t="shared" si="1"/>
        <v>0</v>
      </c>
      <c r="K17" s="52">
        <f t="shared" si="2"/>
        <v>0</v>
      </c>
    </row>
    <row r="18" spans="1:11" ht="24.6" x14ac:dyDescent="0.3">
      <c r="A18" s="54" t="s">
        <v>86</v>
      </c>
      <c r="B18" s="53" t="s">
        <v>129</v>
      </c>
      <c r="C18" s="53" t="s">
        <v>109</v>
      </c>
      <c r="D18" s="53" t="s">
        <v>130</v>
      </c>
      <c r="E18" s="54"/>
      <c r="F18" s="60">
        <v>1</v>
      </c>
      <c r="G18" s="52"/>
      <c r="H18" s="52">
        <f t="shared" si="0"/>
        <v>0</v>
      </c>
      <c r="I18" s="61">
        <v>0.23</v>
      </c>
      <c r="J18" s="62">
        <f t="shared" si="1"/>
        <v>0</v>
      </c>
      <c r="K18" s="52">
        <f t="shared" si="2"/>
        <v>0</v>
      </c>
    </row>
    <row r="19" spans="1:11" ht="24.6" x14ac:dyDescent="0.3">
      <c r="A19" s="54" t="s">
        <v>87</v>
      </c>
      <c r="B19" s="53" t="s">
        <v>131</v>
      </c>
      <c r="C19" s="53" t="s">
        <v>109</v>
      </c>
      <c r="D19" s="53" t="s">
        <v>130</v>
      </c>
      <c r="E19" s="54"/>
      <c r="F19" s="60">
        <v>1</v>
      </c>
      <c r="G19" s="52"/>
      <c r="H19" s="52">
        <f t="shared" si="0"/>
        <v>0</v>
      </c>
      <c r="I19" s="61">
        <v>0.23</v>
      </c>
      <c r="J19" s="62">
        <f t="shared" si="1"/>
        <v>0</v>
      </c>
      <c r="K19" s="52">
        <f t="shared" si="2"/>
        <v>0</v>
      </c>
    </row>
    <row r="20" spans="1:11" ht="24.6" x14ac:dyDescent="0.3">
      <c r="A20" s="54" t="s">
        <v>110</v>
      </c>
      <c r="B20" s="53" t="s">
        <v>132</v>
      </c>
      <c r="C20" s="53" t="s">
        <v>109</v>
      </c>
      <c r="D20" s="53" t="s">
        <v>130</v>
      </c>
      <c r="E20" s="54"/>
      <c r="F20" s="60">
        <v>1</v>
      </c>
      <c r="G20" s="52"/>
      <c r="H20" s="52">
        <f t="shared" si="0"/>
        <v>0</v>
      </c>
      <c r="I20" s="61">
        <v>0.23</v>
      </c>
      <c r="J20" s="62">
        <f t="shared" si="1"/>
        <v>0</v>
      </c>
      <c r="K20" s="52">
        <f t="shared" si="2"/>
        <v>0</v>
      </c>
    </row>
    <row r="21" spans="1:11" ht="24.6" x14ac:dyDescent="0.3">
      <c r="A21" s="54" t="s">
        <v>111</v>
      </c>
      <c r="B21" s="53" t="s">
        <v>135</v>
      </c>
      <c r="C21" s="53" t="s">
        <v>109</v>
      </c>
      <c r="D21" s="53" t="s">
        <v>130</v>
      </c>
      <c r="E21" s="54"/>
      <c r="F21" s="60">
        <v>1</v>
      </c>
      <c r="G21" s="52"/>
      <c r="H21" s="52">
        <f t="shared" si="0"/>
        <v>0</v>
      </c>
      <c r="I21" s="61">
        <v>0.23</v>
      </c>
      <c r="J21" s="62">
        <f t="shared" si="1"/>
        <v>0</v>
      </c>
      <c r="K21" s="52">
        <f t="shared" si="2"/>
        <v>0</v>
      </c>
    </row>
    <row r="22" spans="1:11" ht="24.6" x14ac:dyDescent="0.3">
      <c r="A22" s="54" t="s">
        <v>112</v>
      </c>
      <c r="B22" s="54" t="s">
        <v>134</v>
      </c>
      <c r="C22" s="63" t="s">
        <v>109</v>
      </c>
      <c r="D22" s="54"/>
      <c r="E22" s="54" t="s">
        <v>99</v>
      </c>
      <c r="F22" s="60">
        <v>2</v>
      </c>
      <c r="G22" s="52"/>
      <c r="H22" s="52">
        <f t="shared" si="0"/>
        <v>0</v>
      </c>
      <c r="I22" s="61">
        <v>0.23</v>
      </c>
      <c r="J22" s="62">
        <f t="shared" si="1"/>
        <v>0</v>
      </c>
      <c r="K22" s="52">
        <f t="shared" si="2"/>
        <v>0</v>
      </c>
    </row>
    <row r="23" spans="1:11" x14ac:dyDescent="0.3">
      <c r="A23" s="57"/>
      <c r="B23" s="57" t="s">
        <v>101</v>
      </c>
      <c r="C23" s="57"/>
      <c r="D23" s="57"/>
      <c r="E23" s="57"/>
      <c r="F23" s="57">
        <f>SUM(F4:F16)</f>
        <v>54</v>
      </c>
      <c r="G23" s="51"/>
      <c r="H23" s="51">
        <f>SUM(H4:H22)</f>
        <v>0</v>
      </c>
      <c r="I23" s="51"/>
      <c r="J23" s="59">
        <f>SUM(J4:J22)</f>
        <v>0</v>
      </c>
      <c r="K23" s="51">
        <f>SUM(K4:K22)</f>
        <v>0</v>
      </c>
    </row>
  </sheetData>
  <sortState xmlns:xlrd2="http://schemas.microsoft.com/office/spreadsheetml/2017/richdata2" ref="B6:K8">
    <sortCondition ref="B6:B8"/>
  </sortState>
  <phoneticPr fontId="7" type="noConversion"/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49"/>
  <sheetViews>
    <sheetView topLeftCell="B28" workbookViewId="0">
      <selection activeCell="F2" sqref="F2"/>
    </sheetView>
  </sheetViews>
  <sheetFormatPr defaultRowHeight="14.4" x14ac:dyDescent="0.3"/>
  <cols>
    <col min="1" max="1" width="8.33203125" hidden="1" customWidth="1"/>
    <col min="2" max="2" width="48" customWidth="1"/>
    <col min="3" max="3" width="11.5546875" customWidth="1"/>
    <col min="4" max="4" width="6.6640625" customWidth="1"/>
    <col min="5" max="5" width="14.33203125" customWidth="1"/>
    <col min="6" max="6" width="17.109375" customWidth="1"/>
    <col min="7" max="7" width="10.6640625" customWidth="1"/>
    <col min="8" max="8" width="17.44140625" customWidth="1"/>
  </cols>
  <sheetData>
    <row r="2" spans="1:8" s="44" customFormat="1" ht="15.6" x14ac:dyDescent="0.3">
      <c r="A2" s="40"/>
      <c r="B2" s="45" t="s">
        <v>49</v>
      </c>
      <c r="C2" s="41"/>
      <c r="D2" s="46" t="s">
        <v>96</v>
      </c>
      <c r="E2" s="47" t="s">
        <v>97</v>
      </c>
      <c r="F2" s="48" t="s">
        <v>98</v>
      </c>
      <c r="G2" s="42"/>
      <c r="H2" s="43"/>
    </row>
    <row r="3" spans="1:8" ht="15.6" x14ac:dyDescent="0.3">
      <c r="A3" s="3"/>
      <c r="B3" s="11" t="s">
        <v>0</v>
      </c>
      <c r="C3" s="11" t="s">
        <v>43</v>
      </c>
      <c r="D3" s="11">
        <v>2</v>
      </c>
      <c r="E3" s="2">
        <v>855</v>
      </c>
      <c r="F3" s="6">
        <f t="shared" ref="F3:F42" si="0">E3*D3</f>
        <v>1710</v>
      </c>
      <c r="G3" s="5"/>
      <c r="H3" s="39"/>
    </row>
    <row r="4" spans="1:8" ht="15.6" x14ac:dyDescent="0.3">
      <c r="A4" s="3"/>
      <c r="B4" s="11" t="s">
        <v>1</v>
      </c>
      <c r="C4" s="11" t="s">
        <v>42</v>
      </c>
      <c r="D4" s="11">
        <v>2</v>
      </c>
      <c r="E4" s="2">
        <v>7</v>
      </c>
      <c r="F4" s="6">
        <f t="shared" si="0"/>
        <v>14</v>
      </c>
      <c r="G4" s="5"/>
      <c r="H4" s="39"/>
    </row>
    <row r="5" spans="1:8" ht="15.6" x14ac:dyDescent="0.3">
      <c r="A5" s="3"/>
      <c r="B5" s="11" t="s">
        <v>2</v>
      </c>
      <c r="C5" s="3" t="s">
        <v>42</v>
      </c>
      <c r="D5" s="11">
        <v>2</v>
      </c>
      <c r="E5" s="2">
        <v>7</v>
      </c>
      <c r="F5" s="6">
        <f t="shared" si="0"/>
        <v>14</v>
      </c>
      <c r="G5" s="5"/>
      <c r="H5" s="39"/>
    </row>
    <row r="6" spans="1:8" ht="15.6" x14ac:dyDescent="0.3">
      <c r="A6" s="3"/>
      <c r="B6" s="11" t="s">
        <v>3</v>
      </c>
      <c r="C6" s="11" t="s">
        <v>42</v>
      </c>
      <c r="D6" s="11">
        <f>1+0</f>
        <v>1</v>
      </c>
      <c r="E6" s="2">
        <v>29</v>
      </c>
      <c r="F6" s="6">
        <f t="shared" si="0"/>
        <v>29</v>
      </c>
      <c r="G6" s="5"/>
      <c r="H6" s="39"/>
    </row>
    <row r="7" spans="1:8" ht="15.6" x14ac:dyDescent="0.3">
      <c r="A7" s="3"/>
      <c r="B7" s="11" t="s">
        <v>4</v>
      </c>
      <c r="C7" s="11" t="s">
        <v>42</v>
      </c>
      <c r="D7" s="11">
        <v>2</v>
      </c>
      <c r="E7" s="2">
        <v>150</v>
      </c>
      <c r="F7" s="6">
        <f t="shared" si="0"/>
        <v>300</v>
      </c>
      <c r="G7" s="5"/>
      <c r="H7" s="39"/>
    </row>
    <row r="8" spans="1:8" ht="15.6" x14ac:dyDescent="0.3">
      <c r="A8" s="3"/>
      <c r="B8" s="11" t="s">
        <v>5</v>
      </c>
      <c r="C8" s="11" t="s">
        <v>42</v>
      </c>
      <c r="D8" s="11">
        <v>5</v>
      </c>
      <c r="E8" s="2">
        <v>34</v>
      </c>
      <c r="F8" s="6">
        <f t="shared" si="0"/>
        <v>170</v>
      </c>
      <c r="G8" s="5"/>
      <c r="H8" s="39"/>
    </row>
    <row r="9" spans="1:8" ht="15.6" x14ac:dyDescent="0.3">
      <c r="A9" s="3"/>
      <c r="B9" s="11" t="s">
        <v>6</v>
      </c>
      <c r="C9" s="11" t="s">
        <v>42</v>
      </c>
      <c r="D9" s="11">
        <v>2</v>
      </c>
      <c r="E9" s="2">
        <v>65</v>
      </c>
      <c r="F9" s="6">
        <f t="shared" si="0"/>
        <v>130</v>
      </c>
      <c r="G9" s="5"/>
      <c r="H9" s="39"/>
    </row>
    <row r="10" spans="1:8" ht="15.6" x14ac:dyDescent="0.3">
      <c r="A10" s="3"/>
      <c r="B10" s="12" t="s">
        <v>7</v>
      </c>
      <c r="C10" s="11" t="s">
        <v>42</v>
      </c>
      <c r="D10" s="11">
        <v>2</v>
      </c>
      <c r="E10" s="2">
        <v>37</v>
      </c>
      <c r="F10" s="6">
        <f t="shared" si="0"/>
        <v>74</v>
      </c>
      <c r="G10" s="5"/>
      <c r="H10" s="39"/>
    </row>
    <row r="11" spans="1:8" ht="15.6" x14ac:dyDescent="0.3">
      <c r="A11" s="3"/>
      <c r="B11" s="11" t="s">
        <v>8</v>
      </c>
      <c r="C11" s="11" t="s">
        <v>42</v>
      </c>
      <c r="D11" s="11">
        <v>2</v>
      </c>
      <c r="E11" s="2">
        <v>36</v>
      </c>
      <c r="F11" s="6">
        <f t="shared" si="0"/>
        <v>72</v>
      </c>
      <c r="G11" s="5"/>
      <c r="H11" s="39"/>
    </row>
    <row r="12" spans="1:8" ht="15.6" x14ac:dyDescent="0.3">
      <c r="A12" s="3"/>
      <c r="B12" s="11" t="s">
        <v>9</v>
      </c>
      <c r="C12" s="11" t="s">
        <v>42</v>
      </c>
      <c r="D12" s="11">
        <v>2</v>
      </c>
      <c r="E12" s="2">
        <v>80</v>
      </c>
      <c r="F12" s="6">
        <f t="shared" si="0"/>
        <v>160</v>
      </c>
      <c r="G12" s="5"/>
      <c r="H12" s="39"/>
    </row>
    <row r="13" spans="1:8" ht="15.6" x14ac:dyDescent="0.3">
      <c r="A13" s="3"/>
      <c r="B13" s="11" t="s">
        <v>10</v>
      </c>
      <c r="C13" s="11" t="s">
        <v>42</v>
      </c>
      <c r="D13" s="11">
        <v>2</v>
      </c>
      <c r="E13" s="2">
        <v>80</v>
      </c>
      <c r="F13" s="6">
        <f t="shared" si="0"/>
        <v>160</v>
      </c>
      <c r="G13" s="5"/>
      <c r="H13" s="39"/>
    </row>
    <row r="14" spans="1:8" ht="33" customHeight="1" x14ac:dyDescent="0.3">
      <c r="A14" s="3"/>
      <c r="B14" s="13" t="s">
        <v>11</v>
      </c>
      <c r="C14" s="13" t="s">
        <v>42</v>
      </c>
      <c r="D14" s="11">
        <v>5</v>
      </c>
      <c r="E14" s="2">
        <v>80</v>
      </c>
      <c r="F14" s="6">
        <f t="shared" si="0"/>
        <v>400</v>
      </c>
      <c r="G14" s="5"/>
      <c r="H14" s="39"/>
    </row>
    <row r="15" spans="1:8" ht="15.6" x14ac:dyDescent="0.3">
      <c r="A15" s="3"/>
      <c r="B15" s="11" t="s">
        <v>12</v>
      </c>
      <c r="C15" s="11" t="s">
        <v>42</v>
      </c>
      <c r="D15" s="11">
        <v>5</v>
      </c>
      <c r="E15" s="2">
        <v>60</v>
      </c>
      <c r="F15" s="6">
        <f t="shared" si="0"/>
        <v>300</v>
      </c>
      <c r="G15" s="5"/>
      <c r="H15" s="39"/>
    </row>
    <row r="16" spans="1:8" ht="15.6" x14ac:dyDescent="0.3">
      <c r="A16" s="3"/>
      <c r="B16" s="11" t="s">
        <v>13</v>
      </c>
      <c r="C16" s="11" t="s">
        <v>43</v>
      </c>
      <c r="D16" s="11">
        <v>2</v>
      </c>
      <c r="E16" s="2">
        <v>377</v>
      </c>
      <c r="F16" s="6">
        <f t="shared" si="0"/>
        <v>754</v>
      </c>
      <c r="G16" s="5"/>
      <c r="H16" s="39" t="s">
        <v>95</v>
      </c>
    </row>
    <row r="17" spans="1:8" ht="15.6" x14ac:dyDescent="0.3">
      <c r="A17" s="3"/>
      <c r="B17" s="11" t="s">
        <v>14</v>
      </c>
      <c r="C17" s="11" t="s">
        <v>42</v>
      </c>
      <c r="D17" s="11">
        <f>1+0</f>
        <v>1</v>
      </c>
      <c r="E17" s="2">
        <v>60</v>
      </c>
      <c r="F17" s="6">
        <f t="shared" si="0"/>
        <v>60</v>
      </c>
      <c r="G17" s="5"/>
      <c r="H17" s="39"/>
    </row>
    <row r="18" spans="1:8" ht="15.6" x14ac:dyDescent="0.3">
      <c r="A18" s="3"/>
      <c r="B18" s="11" t="s">
        <v>15</v>
      </c>
      <c r="C18" s="11" t="s">
        <v>42</v>
      </c>
      <c r="D18" s="11">
        <f>1+0</f>
        <v>1</v>
      </c>
      <c r="E18" s="2">
        <v>60</v>
      </c>
      <c r="F18" s="6">
        <f t="shared" si="0"/>
        <v>60</v>
      </c>
      <c r="G18" s="5"/>
      <c r="H18" s="39"/>
    </row>
    <row r="19" spans="1:8" ht="15.6" x14ac:dyDescent="0.3">
      <c r="A19" s="3"/>
      <c r="B19" s="11" t="s">
        <v>16</v>
      </c>
      <c r="C19" s="11" t="s">
        <v>42</v>
      </c>
      <c r="D19" s="11">
        <f>1+0</f>
        <v>1</v>
      </c>
      <c r="E19" s="2">
        <v>120</v>
      </c>
      <c r="F19" s="6">
        <f t="shared" si="0"/>
        <v>120</v>
      </c>
      <c r="G19" s="5"/>
      <c r="H19" s="39" t="s">
        <v>94</v>
      </c>
    </row>
    <row r="20" spans="1:8" ht="15.6" x14ac:dyDescent="0.3">
      <c r="A20" s="3"/>
      <c r="B20" s="11" t="s">
        <v>17</v>
      </c>
      <c r="C20" s="11" t="s">
        <v>43</v>
      </c>
      <c r="D20" s="11">
        <v>2</v>
      </c>
      <c r="E20" s="2">
        <v>190</v>
      </c>
      <c r="F20" s="6">
        <f t="shared" si="0"/>
        <v>380</v>
      </c>
      <c r="G20" s="5"/>
      <c r="H20" s="39"/>
    </row>
    <row r="21" spans="1:8" ht="15.6" x14ac:dyDescent="0.3">
      <c r="A21" s="3"/>
      <c r="B21" s="11" t="s">
        <v>18</v>
      </c>
      <c r="C21" s="11" t="s">
        <v>43</v>
      </c>
      <c r="D21" s="11">
        <f>1+0</f>
        <v>1</v>
      </c>
      <c r="E21" s="38">
        <v>590</v>
      </c>
      <c r="F21" s="6">
        <f t="shared" si="0"/>
        <v>590</v>
      </c>
      <c r="G21" s="5"/>
      <c r="H21" s="39"/>
    </row>
    <row r="22" spans="1:8" ht="15.6" x14ac:dyDescent="0.3">
      <c r="A22" s="3"/>
      <c r="B22" s="11" t="s">
        <v>19</v>
      </c>
      <c r="C22" s="11" t="s">
        <v>42</v>
      </c>
      <c r="D22" s="11">
        <v>2</v>
      </c>
      <c r="E22" s="2">
        <v>72</v>
      </c>
      <c r="F22" s="6">
        <f t="shared" si="0"/>
        <v>144</v>
      </c>
      <c r="G22" s="5"/>
      <c r="H22" s="39"/>
    </row>
    <row r="23" spans="1:8" ht="15.6" x14ac:dyDescent="0.3">
      <c r="A23" s="3"/>
      <c r="B23" s="11" t="s">
        <v>20</v>
      </c>
      <c r="C23" s="11" t="s">
        <v>43</v>
      </c>
      <c r="D23" s="11">
        <f>5+0</f>
        <v>5</v>
      </c>
      <c r="E23" s="38">
        <v>590</v>
      </c>
      <c r="F23" s="6">
        <f t="shared" si="0"/>
        <v>2950</v>
      </c>
      <c r="G23" s="5"/>
      <c r="H23" s="39"/>
    </row>
    <row r="24" spans="1:8" ht="15.6" x14ac:dyDescent="0.3">
      <c r="A24" s="3"/>
      <c r="B24" s="11" t="s">
        <v>57</v>
      </c>
      <c r="C24" s="11" t="s">
        <v>43</v>
      </c>
      <c r="D24" s="11">
        <v>1</v>
      </c>
      <c r="E24" s="2">
        <v>705</v>
      </c>
      <c r="F24" s="6">
        <f t="shared" si="0"/>
        <v>705</v>
      </c>
      <c r="G24" s="5"/>
      <c r="H24" s="39"/>
    </row>
    <row r="25" spans="1:8" ht="15.6" x14ac:dyDescent="0.3">
      <c r="A25" s="3"/>
      <c r="B25" s="11" t="s">
        <v>58</v>
      </c>
      <c r="C25" s="11" t="s">
        <v>43</v>
      </c>
      <c r="D25" s="11">
        <v>1</v>
      </c>
      <c r="E25" s="2">
        <v>705</v>
      </c>
      <c r="F25" s="6">
        <f t="shared" si="0"/>
        <v>705</v>
      </c>
      <c r="G25" s="5"/>
      <c r="H25" s="39"/>
    </row>
    <row r="26" spans="1:8" ht="15.6" x14ac:dyDescent="0.3">
      <c r="A26" s="3"/>
      <c r="B26" s="11" t="s">
        <v>59</v>
      </c>
      <c r="C26" s="11" t="s">
        <v>43</v>
      </c>
      <c r="D26" s="11">
        <v>1</v>
      </c>
      <c r="E26" s="2">
        <v>705</v>
      </c>
      <c r="F26" s="6">
        <f t="shared" si="0"/>
        <v>705</v>
      </c>
      <c r="G26" s="5"/>
      <c r="H26" s="39"/>
    </row>
    <row r="27" spans="1:8" ht="23.25" customHeight="1" x14ac:dyDescent="0.3">
      <c r="A27" s="3"/>
      <c r="B27" s="14" t="s">
        <v>60</v>
      </c>
      <c r="C27" s="12" t="s">
        <v>43</v>
      </c>
      <c r="D27" s="12">
        <v>1</v>
      </c>
      <c r="E27" s="2">
        <v>705</v>
      </c>
      <c r="F27" s="6">
        <f>E24*D24</f>
        <v>705</v>
      </c>
      <c r="G27" s="5"/>
      <c r="H27" s="39"/>
    </row>
    <row r="28" spans="1:8" ht="31.5" customHeight="1" x14ac:dyDescent="0.3">
      <c r="A28" s="3"/>
      <c r="B28" s="15" t="s">
        <v>47</v>
      </c>
      <c r="C28" s="11" t="s">
        <v>43</v>
      </c>
      <c r="D28" s="11">
        <v>2</v>
      </c>
      <c r="E28" s="2">
        <v>170</v>
      </c>
      <c r="F28" s="6">
        <f t="shared" si="0"/>
        <v>340</v>
      </c>
      <c r="G28" s="5"/>
      <c r="H28" s="39"/>
    </row>
    <row r="29" spans="1:8" ht="15.6" x14ac:dyDescent="0.3">
      <c r="A29" s="3"/>
      <c r="B29" s="11" t="s">
        <v>21</v>
      </c>
      <c r="C29" s="11" t="s">
        <v>43</v>
      </c>
      <c r="D29" s="11"/>
      <c r="E29" s="2"/>
      <c r="F29" s="6">
        <f t="shared" si="0"/>
        <v>0</v>
      </c>
      <c r="G29" s="5"/>
      <c r="H29" s="39"/>
    </row>
    <row r="30" spans="1:8" ht="15.6" x14ac:dyDescent="0.3">
      <c r="A30" s="3"/>
      <c r="B30" s="11" t="s">
        <v>70</v>
      </c>
      <c r="C30" s="11"/>
      <c r="D30" s="11">
        <f>1+0</f>
        <v>1</v>
      </c>
      <c r="E30" s="2">
        <v>715</v>
      </c>
      <c r="F30" s="6">
        <f t="shared" si="0"/>
        <v>715</v>
      </c>
      <c r="G30" s="5"/>
      <c r="H30" s="39"/>
    </row>
    <row r="31" spans="1:8" ht="15.6" x14ac:dyDescent="0.3">
      <c r="A31" s="3"/>
      <c r="B31" s="11" t="s">
        <v>88</v>
      </c>
      <c r="C31" s="11"/>
      <c r="D31" s="11"/>
      <c r="E31" s="2">
        <v>1091.6600000000001</v>
      </c>
      <c r="F31" s="6">
        <f t="shared" si="0"/>
        <v>0</v>
      </c>
      <c r="G31" s="5"/>
      <c r="H31" s="39"/>
    </row>
    <row r="32" spans="1:8" ht="15.6" x14ac:dyDescent="0.3">
      <c r="A32" s="3"/>
      <c r="B32" s="11" t="s">
        <v>89</v>
      </c>
      <c r="C32" s="11"/>
      <c r="D32" s="11"/>
      <c r="E32" s="2">
        <v>1091.6600000000001</v>
      </c>
      <c r="F32" s="6">
        <f t="shared" si="0"/>
        <v>0</v>
      </c>
      <c r="G32" s="5"/>
      <c r="H32" s="39"/>
    </row>
    <row r="33" spans="1:8" ht="15.6" x14ac:dyDescent="0.3">
      <c r="A33" s="3"/>
      <c r="B33" s="11" t="s">
        <v>90</v>
      </c>
      <c r="C33" s="11"/>
      <c r="D33" s="11"/>
      <c r="E33" s="2">
        <v>1091.6600000000001</v>
      </c>
      <c r="F33" s="6">
        <f t="shared" si="0"/>
        <v>0</v>
      </c>
      <c r="G33" s="5"/>
      <c r="H33" s="39"/>
    </row>
    <row r="34" spans="1:8" ht="15.6" x14ac:dyDescent="0.3">
      <c r="A34" s="3"/>
      <c r="B34" s="11" t="s">
        <v>22</v>
      </c>
      <c r="C34" s="11" t="s">
        <v>43</v>
      </c>
      <c r="D34" s="11">
        <v>2</v>
      </c>
      <c r="E34" s="2">
        <v>287</v>
      </c>
      <c r="F34" s="6">
        <f t="shared" si="0"/>
        <v>574</v>
      </c>
      <c r="G34" s="5"/>
      <c r="H34" s="39"/>
    </row>
    <row r="35" spans="1:8" ht="15.6" x14ac:dyDescent="0.3">
      <c r="A35" s="3"/>
      <c r="B35" s="11" t="s">
        <v>23</v>
      </c>
      <c r="C35" s="11" t="s">
        <v>43</v>
      </c>
      <c r="D35" s="11">
        <v>2</v>
      </c>
      <c r="E35" s="2">
        <v>336</v>
      </c>
      <c r="F35" s="6">
        <f t="shared" si="0"/>
        <v>672</v>
      </c>
      <c r="G35" s="5"/>
      <c r="H35" s="39"/>
    </row>
    <row r="36" spans="1:8" ht="15.6" x14ac:dyDescent="0.3">
      <c r="A36" s="3"/>
      <c r="B36" s="11" t="s">
        <v>25</v>
      </c>
      <c r="C36" s="11" t="s">
        <v>43</v>
      </c>
      <c r="D36" s="11">
        <v>2</v>
      </c>
      <c r="E36" s="2">
        <v>336</v>
      </c>
      <c r="F36" s="6">
        <f t="shared" si="0"/>
        <v>672</v>
      </c>
      <c r="G36" s="5"/>
      <c r="H36" s="39"/>
    </row>
    <row r="37" spans="1:8" ht="15.6" x14ac:dyDescent="0.3">
      <c r="A37" s="3"/>
      <c r="B37" s="11" t="s">
        <v>24</v>
      </c>
      <c r="C37" s="11" t="s">
        <v>43</v>
      </c>
      <c r="D37" s="11">
        <v>2</v>
      </c>
      <c r="E37" s="2">
        <v>336</v>
      </c>
      <c r="F37" s="6">
        <f t="shared" si="0"/>
        <v>672</v>
      </c>
      <c r="G37" s="5"/>
      <c r="H37" s="39"/>
    </row>
    <row r="38" spans="1:8" ht="15.6" x14ac:dyDescent="0.3">
      <c r="A38" s="3"/>
      <c r="B38" s="11" t="s">
        <v>26</v>
      </c>
      <c r="C38" s="11" t="s">
        <v>42</v>
      </c>
      <c r="D38" s="11">
        <v>5</v>
      </c>
      <c r="E38" s="2">
        <v>26</v>
      </c>
      <c r="F38" s="6">
        <f t="shared" si="0"/>
        <v>130</v>
      </c>
      <c r="G38" s="5"/>
      <c r="H38" s="39"/>
    </row>
    <row r="39" spans="1:8" ht="15.6" x14ac:dyDescent="0.3">
      <c r="A39" s="3"/>
      <c r="B39" s="12" t="s">
        <v>27</v>
      </c>
      <c r="C39" s="12" t="s">
        <v>42</v>
      </c>
      <c r="D39" s="12">
        <v>2</v>
      </c>
      <c r="E39" s="2">
        <v>240</v>
      </c>
      <c r="F39" s="6">
        <f t="shared" si="0"/>
        <v>480</v>
      </c>
      <c r="G39" s="5"/>
      <c r="H39" s="39"/>
    </row>
    <row r="40" spans="1:8" ht="15.6" x14ac:dyDescent="0.3">
      <c r="A40" s="3"/>
      <c r="B40" s="12" t="s">
        <v>28</v>
      </c>
      <c r="C40" s="12" t="s">
        <v>42</v>
      </c>
      <c r="D40" s="12">
        <v>2</v>
      </c>
      <c r="E40" s="2">
        <v>240</v>
      </c>
      <c r="F40" s="6">
        <f t="shared" si="0"/>
        <v>480</v>
      </c>
      <c r="G40" s="5"/>
      <c r="H40" s="39"/>
    </row>
    <row r="41" spans="1:8" ht="15.6" x14ac:dyDescent="0.3">
      <c r="A41" s="3"/>
      <c r="B41" s="12" t="s">
        <v>29</v>
      </c>
      <c r="C41" s="12" t="s">
        <v>42</v>
      </c>
      <c r="D41" s="12">
        <v>2</v>
      </c>
      <c r="E41" s="2">
        <v>240</v>
      </c>
      <c r="F41" s="6">
        <f t="shared" si="0"/>
        <v>480</v>
      </c>
      <c r="G41" s="5"/>
      <c r="H41" s="39"/>
    </row>
    <row r="42" spans="1:8" ht="15.6" x14ac:dyDescent="0.3">
      <c r="A42" s="3"/>
      <c r="B42" s="12" t="s">
        <v>30</v>
      </c>
      <c r="C42" s="12" t="s">
        <v>42</v>
      </c>
      <c r="D42" s="12">
        <v>2</v>
      </c>
      <c r="E42" s="2">
        <v>240</v>
      </c>
      <c r="F42" s="6">
        <f t="shared" si="0"/>
        <v>480</v>
      </c>
      <c r="G42" s="5"/>
      <c r="H42" s="39"/>
    </row>
    <row r="43" spans="1:8" ht="15.6" x14ac:dyDescent="0.3">
      <c r="A43" s="3"/>
      <c r="B43" s="12" t="s">
        <v>61</v>
      </c>
      <c r="C43" s="12" t="s">
        <v>43</v>
      </c>
      <c r="D43" s="12">
        <v>1</v>
      </c>
      <c r="E43" s="34">
        <v>239</v>
      </c>
      <c r="F43" s="35">
        <f>SUM(D43*E43)</f>
        <v>239</v>
      </c>
      <c r="G43" s="5"/>
      <c r="H43" s="39"/>
    </row>
    <row r="44" spans="1:8" ht="15.6" x14ac:dyDescent="0.3">
      <c r="A44" s="3"/>
      <c r="B44" s="12" t="s">
        <v>62</v>
      </c>
      <c r="C44" s="12" t="s">
        <v>43</v>
      </c>
      <c r="D44" s="12">
        <v>1</v>
      </c>
      <c r="E44" s="34">
        <v>240</v>
      </c>
      <c r="F44" s="35">
        <f t="shared" ref="F44:F48" si="1">SUM(D44*E44)</f>
        <v>240</v>
      </c>
      <c r="G44" s="5"/>
      <c r="H44" s="39"/>
    </row>
    <row r="45" spans="1:8" ht="15.6" x14ac:dyDescent="0.3">
      <c r="A45" s="3"/>
      <c r="B45" s="12" t="s">
        <v>63</v>
      </c>
      <c r="C45" s="12" t="s">
        <v>43</v>
      </c>
      <c r="D45" s="12">
        <v>1</v>
      </c>
      <c r="E45" s="34">
        <v>242</v>
      </c>
      <c r="F45" s="35">
        <f t="shared" si="1"/>
        <v>242</v>
      </c>
      <c r="G45" s="5"/>
      <c r="H45" s="39"/>
    </row>
    <row r="46" spans="1:8" ht="15.6" x14ac:dyDescent="0.3">
      <c r="A46" s="3"/>
      <c r="B46" s="12" t="s">
        <v>64</v>
      </c>
      <c r="C46" s="12" t="s">
        <v>43</v>
      </c>
      <c r="D46" s="12">
        <v>1</v>
      </c>
      <c r="E46" s="34">
        <v>242</v>
      </c>
      <c r="F46" s="35">
        <f t="shared" si="1"/>
        <v>242</v>
      </c>
      <c r="G46" s="5"/>
      <c r="H46" s="39"/>
    </row>
    <row r="47" spans="1:8" ht="15.6" x14ac:dyDescent="0.3">
      <c r="A47" s="3"/>
      <c r="B47" s="12" t="s">
        <v>65</v>
      </c>
      <c r="C47" s="12" t="s">
        <v>43</v>
      </c>
      <c r="D47" s="12">
        <v>1</v>
      </c>
      <c r="E47" s="34">
        <v>242</v>
      </c>
      <c r="F47" s="35">
        <f t="shared" si="1"/>
        <v>242</v>
      </c>
      <c r="G47" s="5"/>
      <c r="H47" s="39"/>
    </row>
    <row r="48" spans="1:8" ht="15.6" x14ac:dyDescent="0.3">
      <c r="A48" s="3"/>
      <c r="B48" s="11" t="s">
        <v>51</v>
      </c>
      <c r="C48" s="11" t="s">
        <v>42</v>
      </c>
      <c r="D48" s="11">
        <v>1</v>
      </c>
      <c r="E48" s="2">
        <v>26</v>
      </c>
      <c r="F48" s="35">
        <f t="shared" si="1"/>
        <v>26</v>
      </c>
      <c r="G48" s="5"/>
      <c r="H48" s="39"/>
    </row>
    <row r="49" spans="1:8" ht="15.6" x14ac:dyDescent="0.3">
      <c r="A49" s="3"/>
      <c r="B49" s="32" t="s">
        <v>56</v>
      </c>
      <c r="C49" s="16"/>
      <c r="D49" s="17"/>
      <c r="E49" s="36">
        <f>SUM(E3:E48)</f>
        <v>14070.98</v>
      </c>
      <c r="F49" s="37">
        <f>SUM(F3:F48)</f>
        <v>18337</v>
      </c>
      <c r="G49" s="5"/>
      <c r="H49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workbookViewId="0">
      <selection activeCell="B40" sqref="B40"/>
    </sheetView>
  </sheetViews>
  <sheetFormatPr defaultRowHeight="14.4" x14ac:dyDescent="0.3"/>
  <cols>
    <col min="1" max="1" width="4.33203125" customWidth="1"/>
    <col min="2" max="2" width="61" customWidth="1"/>
    <col min="3" max="3" width="14.44140625" customWidth="1"/>
    <col min="4" max="4" width="6.44140625" customWidth="1"/>
    <col min="5" max="5" width="13" customWidth="1"/>
    <col min="6" max="6" width="14.44140625" customWidth="1"/>
    <col min="7" max="7" width="11.44140625" customWidth="1"/>
    <col min="8" max="8" width="9.88671875" customWidth="1"/>
  </cols>
  <sheetData>
    <row r="1" spans="1:8" ht="15.6" x14ac:dyDescent="0.3">
      <c r="A1" s="9"/>
      <c r="B1" s="68" t="s">
        <v>48</v>
      </c>
      <c r="C1" s="69"/>
      <c r="D1" s="70"/>
      <c r="E1" s="29"/>
      <c r="F1" s="30"/>
      <c r="G1" s="31"/>
      <c r="H1" s="4"/>
    </row>
    <row r="2" spans="1:8" ht="15.6" x14ac:dyDescent="0.3">
      <c r="A2" s="3" t="s">
        <v>72</v>
      </c>
      <c r="B2" s="8" t="s">
        <v>52</v>
      </c>
      <c r="C2" s="3" t="s">
        <v>42</v>
      </c>
      <c r="D2" s="3">
        <v>10</v>
      </c>
      <c r="E2" s="2">
        <v>6</v>
      </c>
      <c r="F2" s="6">
        <f>E2*D2</f>
        <v>60</v>
      </c>
      <c r="G2" s="7"/>
      <c r="H2" s="39"/>
    </row>
    <row r="3" spans="1:8" ht="15.6" x14ac:dyDescent="0.3">
      <c r="A3" s="3" t="s">
        <v>73</v>
      </c>
      <c r="B3" s="8" t="s">
        <v>32</v>
      </c>
      <c r="C3" s="3" t="s">
        <v>42</v>
      </c>
      <c r="D3" s="3">
        <v>8</v>
      </c>
      <c r="E3" s="2">
        <v>25</v>
      </c>
      <c r="F3" s="6">
        <f t="shared" ref="F3:F16" si="0">E3*D3</f>
        <v>200</v>
      </c>
      <c r="G3" s="7"/>
      <c r="H3" s="39"/>
    </row>
    <row r="4" spans="1:8" ht="15.6" x14ac:dyDescent="0.3">
      <c r="A4" s="3" t="s">
        <v>74</v>
      </c>
      <c r="B4" s="8" t="s">
        <v>33</v>
      </c>
      <c r="C4" s="3" t="s">
        <v>42</v>
      </c>
      <c r="D4" s="3">
        <v>2</v>
      </c>
      <c r="E4" s="2">
        <v>40</v>
      </c>
      <c r="F4" s="6">
        <f t="shared" si="0"/>
        <v>80</v>
      </c>
      <c r="G4" s="7"/>
      <c r="H4" s="39"/>
    </row>
    <row r="5" spans="1:8" ht="15.6" x14ac:dyDescent="0.3">
      <c r="A5" s="3" t="s">
        <v>75</v>
      </c>
      <c r="B5" s="8" t="s">
        <v>31</v>
      </c>
      <c r="C5" s="3" t="s">
        <v>42</v>
      </c>
      <c r="D5" s="3">
        <f>2+0</f>
        <v>2</v>
      </c>
      <c r="E5" s="2">
        <v>46</v>
      </c>
      <c r="F5" s="6">
        <f t="shared" si="0"/>
        <v>92</v>
      </c>
      <c r="G5" s="5"/>
      <c r="H5" s="39"/>
    </row>
    <row r="6" spans="1:8" ht="15.6" x14ac:dyDescent="0.3">
      <c r="A6" s="3" t="s">
        <v>76</v>
      </c>
      <c r="B6" s="8" t="s">
        <v>34</v>
      </c>
      <c r="C6" s="3" t="s">
        <v>42</v>
      </c>
      <c r="D6" s="3">
        <v>4</v>
      </c>
      <c r="E6" s="2">
        <v>25</v>
      </c>
      <c r="F6" s="6">
        <f t="shared" si="0"/>
        <v>100</v>
      </c>
      <c r="G6" s="5"/>
      <c r="H6" s="39"/>
    </row>
    <row r="7" spans="1:8" ht="15.6" x14ac:dyDescent="0.3">
      <c r="A7" s="3" t="s">
        <v>77</v>
      </c>
      <c r="B7" s="8" t="s">
        <v>35</v>
      </c>
      <c r="C7" s="3" t="s">
        <v>42</v>
      </c>
      <c r="D7" s="3">
        <v>0</v>
      </c>
      <c r="E7" s="2">
        <v>26</v>
      </c>
      <c r="F7" s="6">
        <f t="shared" si="0"/>
        <v>0</v>
      </c>
      <c r="G7" s="5"/>
      <c r="H7" s="39"/>
    </row>
    <row r="8" spans="1:8" ht="15.6" x14ac:dyDescent="0.3">
      <c r="A8" s="3" t="s">
        <v>78</v>
      </c>
      <c r="B8" s="8" t="s">
        <v>36</v>
      </c>
      <c r="C8" s="3" t="s">
        <v>42</v>
      </c>
      <c r="D8" s="3">
        <v>4</v>
      </c>
      <c r="E8" s="2">
        <v>25</v>
      </c>
      <c r="F8" s="6">
        <f t="shared" si="0"/>
        <v>100</v>
      </c>
      <c r="G8" s="5"/>
      <c r="H8" s="39"/>
    </row>
    <row r="9" spans="1:8" ht="15.6" x14ac:dyDescent="0.3">
      <c r="A9" s="3" t="s">
        <v>79</v>
      </c>
      <c r="B9" s="8" t="s">
        <v>37</v>
      </c>
      <c r="C9" s="3" t="s">
        <v>42</v>
      </c>
      <c r="D9" s="3">
        <v>2</v>
      </c>
      <c r="E9" s="2">
        <v>68</v>
      </c>
      <c r="F9" s="6">
        <f t="shared" si="0"/>
        <v>136</v>
      </c>
      <c r="G9" s="5"/>
      <c r="H9" s="39"/>
    </row>
    <row r="10" spans="1:8" ht="15.6" x14ac:dyDescent="0.3">
      <c r="A10" s="3" t="s">
        <v>80</v>
      </c>
      <c r="B10" s="8" t="s">
        <v>53</v>
      </c>
      <c r="C10" s="3" t="s">
        <v>42</v>
      </c>
      <c r="D10" s="3">
        <f>1+0</f>
        <v>1</v>
      </c>
      <c r="E10" s="2">
        <v>180</v>
      </c>
      <c r="F10" s="6">
        <f t="shared" si="0"/>
        <v>180</v>
      </c>
      <c r="G10" s="5"/>
      <c r="H10" s="39" t="s">
        <v>91</v>
      </c>
    </row>
    <row r="11" spans="1:8" ht="15.6" x14ac:dyDescent="0.3">
      <c r="A11" s="3" t="s">
        <v>81</v>
      </c>
      <c r="B11" s="8" t="s">
        <v>38</v>
      </c>
      <c r="C11" s="3" t="s">
        <v>42</v>
      </c>
      <c r="D11" s="3">
        <v>2</v>
      </c>
      <c r="E11" s="2">
        <v>49</v>
      </c>
      <c r="F11" s="6">
        <f t="shared" si="0"/>
        <v>98</v>
      </c>
      <c r="G11" s="5"/>
      <c r="H11" s="39" t="s">
        <v>93</v>
      </c>
    </row>
    <row r="12" spans="1:8" ht="15.6" x14ac:dyDescent="0.3">
      <c r="A12" s="3" t="s">
        <v>82</v>
      </c>
      <c r="B12" s="8" t="s">
        <v>54</v>
      </c>
      <c r="C12" s="3" t="s">
        <v>42</v>
      </c>
      <c r="D12" s="3">
        <v>4</v>
      </c>
      <c r="E12" s="2">
        <v>60</v>
      </c>
      <c r="F12" s="6">
        <f t="shared" si="0"/>
        <v>240</v>
      </c>
      <c r="G12" s="5"/>
      <c r="H12" s="39" t="s">
        <v>92</v>
      </c>
    </row>
    <row r="13" spans="1:8" ht="15.6" x14ac:dyDescent="0.3">
      <c r="A13" s="3" t="s">
        <v>83</v>
      </c>
      <c r="B13" s="8" t="s">
        <v>39</v>
      </c>
      <c r="C13" s="3" t="s">
        <v>42</v>
      </c>
      <c r="D13" s="3">
        <v>5</v>
      </c>
      <c r="E13" s="2">
        <v>26</v>
      </c>
      <c r="F13" s="6">
        <f t="shared" si="0"/>
        <v>130</v>
      </c>
      <c r="G13" s="5"/>
      <c r="H13" s="39"/>
    </row>
    <row r="14" spans="1:8" ht="15.6" x14ac:dyDescent="0.3">
      <c r="A14" s="3" t="s">
        <v>84</v>
      </c>
      <c r="B14" s="8" t="s">
        <v>55</v>
      </c>
      <c r="C14" s="3" t="s">
        <v>42</v>
      </c>
      <c r="D14" s="3">
        <v>6</v>
      </c>
      <c r="E14" s="2">
        <v>80</v>
      </c>
      <c r="F14" s="6">
        <f t="shared" si="0"/>
        <v>480</v>
      </c>
      <c r="G14" s="5"/>
      <c r="H14" s="39"/>
    </row>
    <row r="15" spans="1:8" ht="15.6" x14ac:dyDescent="0.3">
      <c r="A15" s="3" t="s">
        <v>85</v>
      </c>
      <c r="B15" s="8" t="s">
        <v>40</v>
      </c>
      <c r="C15" s="3" t="s">
        <v>42</v>
      </c>
      <c r="D15" s="3">
        <v>3</v>
      </c>
      <c r="E15" s="2">
        <v>47</v>
      </c>
      <c r="F15" s="6">
        <f t="shared" si="0"/>
        <v>141</v>
      </c>
      <c r="G15" s="5"/>
      <c r="H15" s="39"/>
    </row>
    <row r="16" spans="1:8" ht="15.6" x14ac:dyDescent="0.3">
      <c r="A16" s="3" t="s">
        <v>86</v>
      </c>
      <c r="B16" s="8" t="s">
        <v>41</v>
      </c>
      <c r="C16" s="3" t="s">
        <v>42</v>
      </c>
      <c r="D16" s="3">
        <v>2</v>
      </c>
      <c r="E16" s="2">
        <v>55</v>
      </c>
      <c r="F16" s="6">
        <f t="shared" si="0"/>
        <v>110</v>
      </c>
      <c r="G16" s="5"/>
      <c r="H16" s="39"/>
    </row>
    <row r="17" spans="1:8" ht="15.6" x14ac:dyDescent="0.3">
      <c r="A17" s="3" t="s">
        <v>87</v>
      </c>
      <c r="B17" s="18" t="s">
        <v>56</v>
      </c>
      <c r="C17" s="18"/>
      <c r="D17" s="19"/>
      <c r="E17" s="20">
        <f>SUM(E2:E16)</f>
        <v>758</v>
      </c>
      <c r="F17" s="21">
        <f>SUM(F2:F16)</f>
        <v>2147</v>
      </c>
      <c r="G17" s="21"/>
      <c r="H17" s="4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workbookViewId="0">
      <selection activeCell="F2" sqref="F2"/>
    </sheetView>
  </sheetViews>
  <sheetFormatPr defaultRowHeight="14.4" x14ac:dyDescent="0.3"/>
  <cols>
    <col min="1" max="1" width="4.6640625" customWidth="1"/>
    <col min="2" max="2" width="37.33203125" customWidth="1"/>
    <col min="3" max="3" width="14.33203125" customWidth="1"/>
    <col min="4" max="4" width="5" customWidth="1"/>
    <col min="5" max="5" width="18.33203125" customWidth="1"/>
    <col min="6" max="6" width="13.6640625" customWidth="1"/>
  </cols>
  <sheetData>
    <row r="1" spans="1:6" ht="15.6" x14ac:dyDescent="0.3">
      <c r="A1" s="3"/>
      <c r="B1" s="71" t="s">
        <v>50</v>
      </c>
      <c r="C1" s="71"/>
      <c r="D1" s="72"/>
      <c r="E1" s="23"/>
      <c r="F1" s="24"/>
    </row>
    <row r="2" spans="1:6" ht="15.6" x14ac:dyDescent="0.3">
      <c r="A2" s="3"/>
      <c r="B2" s="22" t="s">
        <v>71</v>
      </c>
      <c r="C2" s="11" t="s">
        <v>42</v>
      </c>
      <c r="D2" s="11">
        <v>4</v>
      </c>
      <c r="E2" s="10">
        <v>26</v>
      </c>
      <c r="F2" s="6">
        <f>SUM(D2*E2)</f>
        <v>104</v>
      </c>
    </row>
    <row r="3" spans="1:6" ht="15.6" x14ac:dyDescent="0.3">
      <c r="A3" s="3"/>
      <c r="B3" s="22" t="s">
        <v>44</v>
      </c>
      <c r="C3" s="11" t="s">
        <v>42</v>
      </c>
      <c r="D3" s="11">
        <v>4</v>
      </c>
      <c r="E3" s="10">
        <v>27</v>
      </c>
      <c r="F3" s="6">
        <f t="shared" ref="F3:F7" si="0">E3*D3</f>
        <v>108</v>
      </c>
    </row>
    <row r="4" spans="1:6" ht="15.6" x14ac:dyDescent="0.3">
      <c r="A4" s="3"/>
      <c r="B4" s="22" t="s">
        <v>66</v>
      </c>
      <c r="C4" s="11" t="s">
        <v>43</v>
      </c>
      <c r="D4" s="11">
        <v>1</v>
      </c>
      <c r="E4" s="10">
        <v>470</v>
      </c>
      <c r="F4" s="33">
        <f t="shared" si="0"/>
        <v>470</v>
      </c>
    </row>
    <row r="5" spans="1:6" ht="15.6" x14ac:dyDescent="0.3">
      <c r="A5" s="3"/>
      <c r="B5" s="22" t="s">
        <v>67</v>
      </c>
      <c r="C5" s="11" t="s">
        <v>43</v>
      </c>
      <c r="D5" s="11">
        <v>1</v>
      </c>
      <c r="E5" s="10">
        <v>470</v>
      </c>
      <c r="F5" s="33">
        <f t="shared" si="0"/>
        <v>470</v>
      </c>
    </row>
    <row r="6" spans="1:6" ht="15.6" x14ac:dyDescent="0.3">
      <c r="A6" s="3"/>
      <c r="B6" s="22" t="s">
        <v>68</v>
      </c>
      <c r="C6" s="11" t="s">
        <v>43</v>
      </c>
      <c r="D6" s="11">
        <v>1</v>
      </c>
      <c r="E6" s="10">
        <v>180</v>
      </c>
      <c r="F6" s="33">
        <f t="shared" si="0"/>
        <v>180</v>
      </c>
    </row>
    <row r="7" spans="1:6" ht="15.6" x14ac:dyDescent="0.3">
      <c r="A7" s="3"/>
      <c r="B7" s="22" t="s">
        <v>69</v>
      </c>
      <c r="C7" s="11" t="s">
        <v>43</v>
      </c>
      <c r="D7" s="11">
        <v>1</v>
      </c>
      <c r="E7" s="10">
        <v>470</v>
      </c>
      <c r="F7" s="33">
        <f t="shared" si="0"/>
        <v>470</v>
      </c>
    </row>
    <row r="8" spans="1:6" ht="15.6" x14ac:dyDescent="0.3">
      <c r="A8" s="3"/>
      <c r="B8" s="25" t="s">
        <v>56</v>
      </c>
      <c r="C8" s="26"/>
      <c r="D8" s="26"/>
      <c r="E8" s="27">
        <f>SUM(E2:E7)</f>
        <v>1643</v>
      </c>
      <c r="F8" s="28">
        <f>SUM(F2:F7)</f>
        <v>1802</v>
      </c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Tonery 2025</vt:lpstr>
      <vt:lpstr>ZSNR 1</vt:lpstr>
      <vt:lpstr>I LO</vt:lpstr>
      <vt:lpstr>PPP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2024-12-11T08:21:24Z</dcterms:modified>
</cp:coreProperties>
</file>